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9195"/>
  </bookViews>
  <sheets>
    <sheet name="执行情况表" sheetId="14" r:id="rId1"/>
    <sheet name="草原" sheetId="7" r:id="rId2"/>
    <sheet name="林改" sheetId="8" r:id="rId3"/>
  </sheets>
  <calcPr calcId="125725"/>
</workbook>
</file>

<file path=xl/calcChain.xml><?xml version="1.0" encoding="utf-8"?>
<calcChain xmlns="http://schemas.openxmlformats.org/spreadsheetml/2006/main">
  <c r="I7" i="14"/>
  <c r="N14"/>
  <c r="M14"/>
  <c r="F8" i="8"/>
  <c r="E8"/>
  <c r="H11"/>
  <c r="O6" i="14"/>
  <c r="H10" i="8"/>
  <c r="H9"/>
  <c r="F8" i="7"/>
  <c r="E8"/>
  <c r="H9"/>
  <c r="G14" i="14"/>
  <c r="H14"/>
  <c r="F14"/>
  <c r="G7"/>
  <c r="H7"/>
  <c r="F7"/>
  <c r="I25"/>
  <c r="I15"/>
  <c r="E19"/>
  <c r="E22"/>
  <c r="E17"/>
  <c r="C14"/>
  <c r="C6" s="1"/>
  <c r="D14"/>
  <c r="D6" s="1"/>
  <c r="C7"/>
  <c r="D7"/>
  <c r="E7"/>
  <c r="E9"/>
  <c r="E11"/>
  <c r="E12"/>
  <c r="E13"/>
  <c r="D13"/>
  <c r="J6"/>
  <c r="K6"/>
  <c r="L6"/>
  <c r="B6"/>
  <c r="B14"/>
  <c r="B7"/>
  <c r="B13"/>
  <c r="H8" i="8" l="1"/>
  <c r="H8" i="7"/>
  <c r="H6" i="14"/>
  <c r="G6"/>
  <c r="F6"/>
  <c r="E6"/>
  <c r="E14"/>
  <c r="I14"/>
  <c r="I6" s="1"/>
</calcChain>
</file>

<file path=xl/sharedStrings.xml><?xml version="1.0" encoding="utf-8"?>
<sst xmlns="http://schemas.openxmlformats.org/spreadsheetml/2006/main" count="302" uniqueCount="217">
  <si>
    <t>项目名称</t>
  </si>
  <si>
    <t>1.中央财政生态恢复保护资金</t>
  </si>
  <si>
    <t>国家公园支出</t>
  </si>
  <si>
    <t>国家级自然保护区补助</t>
  </si>
  <si>
    <t>湿地保护修复补助</t>
  </si>
  <si>
    <t>国家重点动植物保护支出</t>
  </si>
  <si>
    <t>天然商品林停伐补助</t>
  </si>
  <si>
    <t>国有林保护修复补助</t>
  </si>
  <si>
    <t>2.中央财政林业改革发展资金</t>
  </si>
  <si>
    <t>造林补助</t>
  </si>
  <si>
    <t>森林质量提升补助</t>
  </si>
  <si>
    <t>非国有林生态保护补偿支出</t>
  </si>
  <si>
    <t>森林防火补助</t>
  </si>
  <si>
    <t>林业有害生物防治补助</t>
  </si>
  <si>
    <t>林草科技推广示范补助</t>
  </si>
  <si>
    <t>林木良种培育补助</t>
  </si>
  <si>
    <t>林长制督查考核奖励支出</t>
  </si>
  <si>
    <t>航空消防租机经费</t>
  </si>
  <si>
    <t>国土绿化试点示范（莆田、泉州）</t>
  </si>
  <si>
    <t>林草湿荒综合监测</t>
  </si>
  <si>
    <t>油茶发展</t>
  </si>
  <si>
    <t>附件4</t>
  </si>
  <si>
    <t>2023年度林业专项资金执行情况表</t>
  </si>
  <si>
    <t>单位：万元</t>
  </si>
  <si>
    <t>中央资金（2023年度）</t>
  </si>
  <si>
    <t>省级资金（2023年度）</t>
  </si>
  <si>
    <t>结余结转资金</t>
  </si>
  <si>
    <t>省级安排下达金额①</t>
  </si>
  <si>
    <t>已到位
金额②</t>
  </si>
  <si>
    <t>实际支出金额③</t>
  </si>
  <si>
    <t>实际支出率④=③/②</t>
  </si>
  <si>
    <t>安排
金额①</t>
  </si>
  <si>
    <t>实际支出金额②</t>
  </si>
  <si>
    <t>实际支出率③=②/①</t>
  </si>
  <si>
    <t>总计</t>
  </si>
  <si>
    <t>附件5</t>
  </si>
  <si>
    <t>（2023年度）</t>
  </si>
  <si>
    <t>转移支付（项目）名称</t>
  </si>
  <si>
    <t>中央主管部门</t>
  </si>
  <si>
    <t>地方主管部门</t>
  </si>
  <si>
    <t>资金使用单位</t>
  </si>
  <si>
    <t>资金投入情况
（万元）</t>
  </si>
  <si>
    <t>全年预算数（A）</t>
  </si>
  <si>
    <t>全年执行数（B）</t>
  </si>
  <si>
    <r>
      <rPr>
        <sz val="10"/>
        <color theme="1"/>
        <rFont val="宋体"/>
        <family val="3"/>
        <charset val="134"/>
        <scheme val="minor"/>
      </rPr>
      <t>执行率
（B/A</t>
    </r>
    <r>
      <rPr>
        <sz val="10"/>
        <color indexed="8"/>
        <rFont val="汉仪细圆B5"/>
        <charset val="134"/>
      </rPr>
      <t>×</t>
    </r>
    <r>
      <rPr>
        <sz val="10"/>
        <color theme="1"/>
        <rFont val="宋体"/>
        <family val="3"/>
        <charset val="134"/>
        <scheme val="minor"/>
      </rPr>
      <t>100%)</t>
    </r>
  </si>
  <si>
    <t>年度资金总额：</t>
  </si>
  <si>
    <t xml:space="preserve"> 其中：中央财政资金</t>
  </si>
  <si>
    <t xml:space="preserve">       地方资金</t>
  </si>
  <si>
    <t xml:space="preserve">        其他资金</t>
  </si>
  <si>
    <t>资金管理情况</t>
  </si>
  <si>
    <t>情况说明</t>
  </si>
  <si>
    <t>存在问题和改进措施</t>
  </si>
  <si>
    <t>分配科学性</t>
  </si>
  <si>
    <t>下达及时性</t>
  </si>
  <si>
    <t>拨付合规性</t>
  </si>
  <si>
    <t>使用规范性</t>
  </si>
  <si>
    <t>执行准确性</t>
  </si>
  <si>
    <t>预算绩效管理情况</t>
  </si>
  <si>
    <t>支出责任履行情况</t>
  </si>
  <si>
    <t>总体目标完成情况</t>
  </si>
  <si>
    <t>总体目标</t>
  </si>
  <si>
    <t>全年实际完成情况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</si>
  <si>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</si>
  <si>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</si>
  <si>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</si>
  <si>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</si>
  <si>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</si>
  <si>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</si>
  <si>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</si>
  <si>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产出
指标</t>
  </si>
  <si>
    <t>数量指标</t>
  </si>
  <si>
    <t>国家公园自然资源监测覆盖面积（≥平方公里）</t>
  </si>
  <si>
    <t>≥500</t>
  </si>
  <si>
    <t>国家公园开展巡护管护工作（≥人次）</t>
  </si>
  <si>
    <t>≥12000</t>
  </si>
  <si>
    <t>国家公园内非国有林保护面积（万亩）</t>
  </si>
  <si>
    <t>湿地保护与恢复项目数量(个)</t>
  </si>
  <si>
    <t>湿地生态保护补偿项目数量(个)</t>
  </si>
  <si>
    <t>国家重点保护野生动植物种数保护率(%)</t>
  </si>
  <si>
    <t>≥74</t>
  </si>
  <si>
    <t>专项拯救物种种数（个）</t>
  </si>
  <si>
    <t>林草系统管理的一级古树和名木开展抢救复壮数量（株）</t>
  </si>
  <si>
    <t>国有林管护面积（万亩）</t>
  </si>
  <si>
    <t>原天保工程区外国有天然商品林面积（万亩）</t>
  </si>
  <si>
    <t>其中：国家公园范围（万亩）</t>
  </si>
  <si>
    <t>国有国家级公益林面积（万亩）</t>
  </si>
  <si>
    <t>非国有林生态保护补偿面积（国家公园范围）（万亩）</t>
  </si>
  <si>
    <t>国家公园森林草原有害生物防治（万亩）</t>
  </si>
  <si>
    <t>国家公园综合监测覆盖范围（占国家公园面积的百分比%）</t>
  </si>
  <si>
    <t>质量指标</t>
  </si>
  <si>
    <t>天然林资源森林蓄积量增长情况</t>
  </si>
  <si>
    <t>持续增长</t>
  </si>
  <si>
    <t>对国家公园区内不同种类自然资源资产的管理覆盖率（%）</t>
  </si>
  <si>
    <t>≥60</t>
  </si>
  <si>
    <t>原住居民参与国家公园管护率（%）</t>
  </si>
  <si>
    <t>≥80</t>
  </si>
  <si>
    <t>林草系统管理的名木和一级古树抢救复壮合格率（%）</t>
  </si>
  <si>
    <t>≥90</t>
  </si>
  <si>
    <t>国家公园伞护物种种群数量变化情况</t>
  </si>
  <si>
    <t>稳定</t>
  </si>
  <si>
    <t>时效指标</t>
  </si>
  <si>
    <t>国家级自然保护区能力提升当期任务完成率（%）</t>
  </si>
  <si>
    <t>湿地生态保护补偿当期任务完成率（%）</t>
  </si>
  <si>
    <t>湿地保护和恢复当期任务完成率（%）</t>
  </si>
  <si>
    <t>国有林管护补助兑现率(%)</t>
  </si>
  <si>
    <t>100</t>
  </si>
  <si>
    <t>国家公园项目完成率(%)</t>
  </si>
  <si>
    <t>国家公园按计划任务完成率（%）</t>
  </si>
  <si>
    <t>国有林保护修复当期任务完成率(%)</t>
  </si>
  <si>
    <t>成本
指标</t>
  </si>
  <si>
    <t>国有林管护补助成本(元/亩)</t>
  </si>
  <si>
    <t>效益
指标</t>
  </si>
  <si>
    <t>经济效益指标</t>
  </si>
  <si>
    <t>引导国家公园区原住民生产生活方式逐步转型</t>
  </si>
  <si>
    <t>取得一定效果</t>
  </si>
  <si>
    <t>社会效益指标</t>
  </si>
  <si>
    <t>明显提升</t>
  </si>
  <si>
    <t>逐步改善</t>
  </si>
  <si>
    <t>社会公众对国家公园的认知度</t>
  </si>
  <si>
    <t xml:space="preserve">持续提升 </t>
  </si>
  <si>
    <t>生态效益指标</t>
  </si>
  <si>
    <t>得到有效保护</t>
  </si>
  <si>
    <t>森林、湿地生态系统生态效益发挥</t>
  </si>
  <si>
    <t>明显</t>
  </si>
  <si>
    <t>持续加强</t>
  </si>
  <si>
    <t>可持续影响指标</t>
  </si>
  <si>
    <t>显著</t>
  </si>
  <si>
    <t>国家公园所在地生态环境质量</t>
  </si>
  <si>
    <t>逐步提升</t>
  </si>
  <si>
    <t>满意度
指标</t>
  </si>
  <si>
    <t>服务对象
满意度指标</t>
  </si>
  <si>
    <t>林区职工及周边群众满意度（%）</t>
  </si>
  <si>
    <t>≥85</t>
  </si>
  <si>
    <t>说明</t>
  </si>
  <si>
    <t>注：1.资金使用单位按项目绩效目标填报，主管部门汇总时按区域绩效目标填报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</si>
  <si>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</si>
  <si>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</si>
  <si>
    <t>附件6</t>
  </si>
  <si>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indexed="8"/>
        <rFont val="宋体"/>
        <family val="3"/>
        <charset val="134"/>
      </rPr>
      <t>其中：中央财政资金</t>
    </r>
  </si>
  <si>
    <r>
      <rPr>
        <sz val="10"/>
        <color theme="1"/>
        <rFont val="宋体"/>
        <family val="3"/>
        <charset val="134"/>
      </rPr>
      <t xml:space="preserve"> </t>
    </r>
    <r>
      <rPr>
        <sz val="10"/>
        <color indexed="8"/>
        <rFont val="宋体"/>
        <family val="3"/>
        <charset val="134"/>
      </rPr>
      <t xml:space="preserve">      地方资金</t>
    </r>
  </si>
  <si>
    <r>
      <rPr>
        <sz val="9"/>
        <color theme="1"/>
        <rFont val="宋体"/>
        <family val="3"/>
        <charset val="134"/>
      </rPr>
      <t xml:space="preserve">      </t>
    </r>
    <r>
      <rPr>
        <sz val="10"/>
        <color indexed="8"/>
        <rFont val="宋体"/>
        <family val="3"/>
        <charset val="134"/>
      </rPr>
      <t xml:space="preserve"> </t>
    </r>
    <r>
      <rPr>
        <sz val="10"/>
        <color indexed="8"/>
        <rFont val="宋体"/>
        <family val="3"/>
        <charset val="134"/>
      </rPr>
      <t xml:space="preserve"> </t>
    </r>
    <r>
      <rPr>
        <sz val="10"/>
        <color indexed="8"/>
        <rFont val="宋体"/>
        <family val="3"/>
        <charset val="134"/>
      </rPr>
      <t>其他资金</t>
    </r>
  </si>
  <si>
    <t>松材线虫病防治面积（万亩）</t>
  </si>
  <si>
    <t>造林面积（万亩）</t>
  </si>
  <si>
    <t>森林质量提升面积（万亩）</t>
  </si>
  <si>
    <t>其中：森林可持续经营面积（万亩）</t>
  </si>
  <si>
    <t>非天然商品林质量提升面积（万亩）</t>
  </si>
  <si>
    <t>非国有林生态保护补偿面积(万亩)</t>
  </si>
  <si>
    <t xml:space="preserve">       其中：国家级公益林(万亩)</t>
  </si>
  <si>
    <t xml:space="preserve">            已落实管护责任的天然商品林(万亩)</t>
  </si>
  <si>
    <t>松材线虫病防治面积(万亩)</t>
  </si>
  <si>
    <t>松材线虫病重点区域防控任务(万亩)</t>
  </si>
  <si>
    <t>美国白蛾等其他重大林业有害生物防治任务(万亩次)</t>
  </si>
  <si>
    <t>互花米草除治任务面积(万亩)</t>
  </si>
  <si>
    <t>国家重点林木良种基地和国家林草种质资源库当年任务面积(万亩)</t>
  </si>
  <si>
    <t>林草科技推广项目数量(个)</t>
  </si>
  <si>
    <t>全国性森林综合监测项目样地数量(个)</t>
  </si>
  <si>
    <t>全国性草原综合监测项目样地数量(个)</t>
  </si>
  <si>
    <t>全国性湿地综合监测项目样地数量(个)</t>
  </si>
  <si>
    <t>全国性林草湿荒综合监测项目图斑监测数量(个)</t>
  </si>
  <si>
    <t>造林面积合格率（%）</t>
  </si>
  <si>
    <t>森林质量提升面积合格率（%）</t>
  </si>
  <si>
    <t>非天然商品林质量提升面积合格率(%)</t>
  </si>
  <si>
    <t>森林火灾受害率（‰）</t>
  </si>
  <si>
    <t>≤0.9</t>
  </si>
  <si>
    <t>主要林业有害生物成灾率（%）</t>
  </si>
  <si>
    <t>≤1</t>
  </si>
  <si>
    <t>松材线虫病防控目标任务完成率(同林长制考核细则)(%)</t>
  </si>
  <si>
    <t>≥40</t>
  </si>
  <si>
    <t>非国有林管护责任落实率（%）</t>
  </si>
  <si>
    <t>非国有林保护补偿当期任务完成率（%）</t>
  </si>
  <si>
    <t>造林当期任务完成率（%）</t>
  </si>
  <si>
    <t>森林可持续经营当期任务完成率（%）</t>
  </si>
  <si>
    <t>非天然商品林森林质量提升当期任务完成率（%）</t>
  </si>
  <si>
    <t>非国有林生态保护补偿当期任务完成率（%）</t>
  </si>
  <si>
    <t>成本指标</t>
  </si>
  <si>
    <t>非国有林生态保护补偿中央财政补助标准（元/亩）</t>
  </si>
  <si>
    <t>生态效益
指标</t>
  </si>
  <si>
    <t>得到有效管护</t>
  </si>
  <si>
    <t>可持续影响
指标</t>
  </si>
  <si>
    <t>填报单位：明溪县林业局</t>
    <phoneticPr fontId="22" type="noConversion"/>
  </si>
  <si>
    <t xml:space="preserve">林业草原生态保护恢复资金绩效自评表 </t>
    <phoneticPr fontId="22" type="noConversion"/>
  </si>
  <si>
    <t>林业草原生态保护恢复资金</t>
    <phoneticPr fontId="22" type="noConversion"/>
  </si>
  <si>
    <t>国家林业局</t>
    <phoneticPr fontId="22" type="noConversion"/>
  </si>
  <si>
    <t>福建省林业局</t>
    <phoneticPr fontId="22" type="noConversion"/>
  </si>
  <si>
    <t>明溪县林业局    君子峰保护区</t>
    <phoneticPr fontId="22" type="noConversion"/>
  </si>
  <si>
    <t>≥90</t>
    <phoneticPr fontId="22" type="noConversion"/>
  </si>
  <si>
    <t xml:space="preserve">林业草原改革发展资金绩效自评表 </t>
    <phoneticPr fontId="22" type="noConversion"/>
  </si>
  <si>
    <t>林业草原改革发展资金</t>
    <phoneticPr fontId="22" type="noConversion"/>
  </si>
  <si>
    <t>国家林业局</t>
    <phoneticPr fontId="22" type="noConversion"/>
  </si>
  <si>
    <t>明溪县林业局</t>
    <phoneticPr fontId="22" type="noConversion"/>
  </si>
  <si>
    <t>国家级自然保护区能力提升项目1个；野生动物救护任务1个；专项拯救物种2个；国有国家级公益林面积14.4749万亩，天然林资源森林蓄积量持续增长、国有林管护补助兑现率100%。</t>
    <phoneticPr fontId="22" type="noConversion"/>
  </si>
  <si>
    <t>完成国家级自然保护区能力提升项目1个；野生动物救护任务1个；专项拯救物种2个；国有国家级公益林面积14.4749万亩，天然林资源森林蓄积量持续增长、国有林管护补助兑现率100%。</t>
    <phoneticPr fontId="22" type="noConversion"/>
  </si>
  <si>
    <t>其他资金（县级财政）</t>
    <phoneticPr fontId="22" type="noConversion"/>
  </si>
  <si>
    <t>其他重大林业有害生物防治任务作业面积（万亩次）</t>
    <phoneticPr fontId="22" type="noConversion"/>
  </si>
  <si>
    <t>完成造林面积0.662万亩；森林质量提升面积0.5508万亩；美国白蛾等其他重大林业有害生物防治任务作业面积4.08万亩次；非国有林生态保护补偿面积83.3636万亩。</t>
    <phoneticPr fontId="22" type="noConversion"/>
  </si>
  <si>
    <t>造林面积0.66万亩；森林质量提升面积0.5508万亩；美国白蛾等其他重大林业有害生物防治任务作业面积4.08万亩次；非国有林生态保护补偿面积83.3636万亩。</t>
    <phoneticPr fontId="22" type="noConversion"/>
  </si>
  <si>
    <t>遵循突出重点、科学论证、公平公正、规范有效的原则，采用项目法进行资金分配。</t>
  </si>
  <si>
    <t>资金及时下达。</t>
  </si>
  <si>
    <t>根据资金下达文件和项目进度，向县财政申请资金拨付。</t>
  </si>
  <si>
    <t>严格执行项目绩效管理办法和财务管理制度，严格遵循资金审批流程，按规定程序和标准进行资金拨付。</t>
  </si>
  <si>
    <t>严格执行项目绩效管理办法和财务管理制度，确保资金管理准确有效。</t>
  </si>
  <si>
    <t>根据资金下达文件中的绩效指标进行绩效考核。</t>
  </si>
  <si>
    <t>制定了项目绩效管理办法和财务管理制度，保障了项目管理工作有章可循和有序开展。项目资金管理做到了单独核算和专款专用。</t>
  </si>
  <si>
    <t>无</t>
    <phoneticPr fontId="22" type="noConversion"/>
  </si>
  <si>
    <t>森林、草原生态系统生态效益发挥</t>
    <phoneticPr fontId="22" type="noConversion"/>
  </si>
  <si>
    <t>非国有林管护效果</t>
    <phoneticPr fontId="22" type="noConversion"/>
  </si>
  <si>
    <t>得到有效管护</t>
    <phoneticPr fontId="22" type="noConversion"/>
  </si>
  <si>
    <t>森林、草原、荒漠生态系统功能改善可持续影响</t>
    <phoneticPr fontId="22" type="noConversion"/>
  </si>
  <si>
    <t>项目涉及职工、群众满意度（%）</t>
    <phoneticPr fontId="22" type="noConversion"/>
  </si>
  <si>
    <t>国家级自然保护区保护和管理能力</t>
    <phoneticPr fontId="22" type="noConversion"/>
  </si>
  <si>
    <t>生态系统和生物多样性</t>
    <phoneticPr fontId="22" type="noConversion"/>
  </si>
  <si>
    <t>林区民生状况</t>
    <phoneticPr fontId="22" type="noConversion"/>
  </si>
  <si>
    <t>持续发挥森林资源生态作用</t>
    <phoneticPr fontId="22" type="noConversion"/>
  </si>
  <si>
    <t>生态系统和生物多样性保护情况</t>
    <phoneticPr fontId="22" type="noConversion"/>
  </si>
  <si>
    <t>国家级自然保护区数量（个）</t>
    <phoneticPr fontId="22" type="noConversion"/>
  </si>
  <si>
    <t>野生动物救护任务（个）</t>
    <phoneticPr fontId="22" type="noConversion"/>
  </si>
  <si>
    <t>林业有害生物无公害防治率（%）</t>
    <phoneticPr fontId="2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</si>
</sst>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b/>
      <sz val="16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20"/>
      <name val="方正小标宋简体"/>
      <charset val="134"/>
    </font>
    <font>
      <sz val="12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b/>
      <sz val="14"/>
      <name val="仿宋_GB2312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汉仪细圆B5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name val="方正仿宋_GBK"/>
      <charset val="134"/>
    </font>
    <font>
      <sz val="9"/>
      <color rgb="FF000000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color rgb="FFFF0000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18" fillId="0" borderId="0"/>
    <xf numFmtId="0" fontId="2" fillId="0" borderId="0"/>
    <xf numFmtId="0" fontId="16" fillId="0" borderId="0">
      <alignment vertical="center"/>
    </xf>
    <xf numFmtId="9" fontId="16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3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textRotation="255" wrapText="1"/>
    </xf>
    <xf numFmtId="0" fontId="11" fillId="0" borderId="0" xfId="0" applyFont="1" applyFill="1" applyAlignment="1"/>
    <xf numFmtId="0" fontId="8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9" fontId="13" fillId="0" borderId="1" xfId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8" fillId="4" borderId="1" xfId="3" applyNumberFormat="1" applyFont="1" applyFill="1" applyBorder="1" applyAlignment="1">
      <alignment horizontal="center" vertical="center" wrapText="1"/>
    </xf>
    <xf numFmtId="0" fontId="8" fillId="4" borderId="0" xfId="3" applyFont="1" applyFill="1" applyBorder="1" applyAlignment="1">
      <alignment vertical="center" wrapText="1"/>
    </xf>
    <xf numFmtId="0" fontId="8" fillId="4" borderId="1" xfId="3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0" xfId="0" applyFill="1">
      <alignment vertical="center"/>
    </xf>
    <xf numFmtId="9" fontId="0" fillId="0" borderId="1" xfId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3" fillId="0" borderId="1" xfId="0" applyFont="1" applyFill="1" applyBorder="1" applyAlignment="1">
      <alignment vertical="center"/>
    </xf>
    <xf numFmtId="176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/>
    <xf numFmtId="0" fontId="24" fillId="0" borderId="0" xfId="0" applyFont="1" applyFill="1" applyBorder="1" applyAlignment="1"/>
    <xf numFmtId="177" fontId="23" fillId="0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/>
    <xf numFmtId="0" fontId="24" fillId="3" borderId="0" xfId="0" applyFont="1" applyFill="1" applyBorder="1" applyAlignment="1"/>
    <xf numFmtId="0" fontId="24" fillId="3" borderId="0" xfId="0" applyFont="1" applyFill="1" applyAlignment="1"/>
    <xf numFmtId="0" fontId="24" fillId="2" borderId="1" xfId="0" applyFont="1" applyFill="1" applyBorder="1" applyAlignment="1"/>
    <xf numFmtId="0" fontId="24" fillId="2" borderId="0" xfId="0" applyFont="1" applyFill="1" applyBorder="1" applyAlignment="1"/>
    <xf numFmtId="0" fontId="23" fillId="0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177" fontId="23" fillId="3" borderId="1" xfId="0" applyNumberFormat="1" applyFont="1" applyFill="1" applyBorder="1" applyAlignment="1">
      <alignment horizontal="center" vertical="center" wrapText="1"/>
    </xf>
    <xf numFmtId="0" fontId="25" fillId="3" borderId="16" xfId="0" applyNumberFormat="1" applyFont="1" applyFill="1" applyBorder="1" applyAlignment="1">
      <alignment horizontal="center" vertical="center"/>
    </xf>
    <xf numFmtId="176" fontId="23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0" fontId="13" fillId="0" borderId="1" xfId="1" applyNumberFormat="1" applyFont="1" applyFill="1" applyBorder="1" applyAlignment="1">
      <alignment horizontal="center" vertical="center" wrapText="1"/>
    </xf>
    <xf numFmtId="10" fontId="13" fillId="4" borderId="1" xfId="1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4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10" fontId="28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8" fillId="4" borderId="1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horizontal="left" vertical="center" wrapText="1"/>
    </xf>
    <xf numFmtId="0" fontId="8" fillId="0" borderId="6" xfId="3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left" vertical="center" wrapText="1"/>
    </xf>
    <xf numFmtId="0" fontId="6" fillId="0" borderId="5" xfId="4" applyFont="1" applyFill="1" applyBorder="1" applyAlignment="1">
      <alignment horizontal="left" vertical="center" wrapText="1"/>
    </xf>
    <xf numFmtId="0" fontId="6" fillId="0" borderId="6" xfId="4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textRotation="255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</cellXfs>
  <cellStyles count="6">
    <cellStyle name="百分比" xfId="1" builtinId="5"/>
    <cellStyle name="百分比 2" xfId="5"/>
    <cellStyle name="常规" xfId="0" builtinId="0"/>
    <cellStyle name="常规 2" xfId="3"/>
    <cellStyle name="常规 2 2" xfId="2"/>
    <cellStyle name="常规 3" xfId="4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pane ySplit="5" topLeftCell="A12" activePane="bottomLeft" state="frozen"/>
      <selection pane="bottomLeft" activeCell="C11" sqref="C11"/>
    </sheetView>
  </sheetViews>
  <sheetFormatPr defaultColWidth="9" defaultRowHeight="13.5"/>
  <cols>
    <col min="1" max="1" width="22.125" customWidth="1"/>
    <col min="5" max="5" width="11.25" bestFit="1" customWidth="1"/>
    <col min="9" max="9" width="10.375" customWidth="1"/>
    <col min="10" max="11" width="8" customWidth="1"/>
    <col min="12" max="12" width="7.5" customWidth="1"/>
    <col min="15" max="15" width="11.25" bestFit="1" customWidth="1"/>
  </cols>
  <sheetData>
    <row r="1" spans="1:16">
      <c r="A1" t="s">
        <v>21</v>
      </c>
    </row>
    <row r="2" spans="1:16" ht="25.5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6" ht="23.1" customHeight="1">
      <c r="A3" s="20" t="s">
        <v>179</v>
      </c>
      <c r="B3" s="13"/>
      <c r="C3" s="13"/>
      <c r="D3" s="13"/>
      <c r="E3" s="13"/>
      <c r="F3" s="14"/>
      <c r="G3" s="14"/>
      <c r="H3" s="14"/>
      <c r="I3" s="14"/>
      <c r="J3" s="14"/>
      <c r="K3" s="14"/>
      <c r="L3" s="14"/>
      <c r="M3" s="14"/>
      <c r="N3" s="64" t="s">
        <v>23</v>
      </c>
      <c r="O3" s="64"/>
    </row>
    <row r="4" spans="1:16" ht="33" customHeight="1">
      <c r="A4" s="67" t="s">
        <v>0</v>
      </c>
      <c r="B4" s="65" t="s">
        <v>24</v>
      </c>
      <c r="C4" s="65"/>
      <c r="D4" s="65"/>
      <c r="E4" s="65"/>
      <c r="F4" s="65" t="s">
        <v>25</v>
      </c>
      <c r="G4" s="65"/>
      <c r="H4" s="65"/>
      <c r="I4" s="65"/>
      <c r="J4" s="65" t="s">
        <v>26</v>
      </c>
      <c r="K4" s="65"/>
      <c r="L4" s="65"/>
      <c r="M4" s="66" t="s">
        <v>192</v>
      </c>
      <c r="N4" s="65"/>
      <c r="O4" s="65"/>
    </row>
    <row r="5" spans="1:16" ht="36.75" customHeight="1">
      <c r="A5" s="67"/>
      <c r="B5" s="15" t="s">
        <v>27</v>
      </c>
      <c r="C5" s="15" t="s">
        <v>28</v>
      </c>
      <c r="D5" s="15" t="s">
        <v>29</v>
      </c>
      <c r="E5" s="15" t="s">
        <v>30</v>
      </c>
      <c r="F5" s="15" t="s">
        <v>27</v>
      </c>
      <c r="G5" s="15" t="s">
        <v>28</v>
      </c>
      <c r="H5" s="15" t="s">
        <v>29</v>
      </c>
      <c r="I5" s="15" t="s">
        <v>30</v>
      </c>
      <c r="J5" s="15" t="s">
        <v>31</v>
      </c>
      <c r="K5" s="15" t="s">
        <v>32</v>
      </c>
      <c r="L5" s="15" t="s">
        <v>33</v>
      </c>
      <c r="M5" s="15" t="s">
        <v>31</v>
      </c>
      <c r="N5" s="15" t="s">
        <v>32</v>
      </c>
      <c r="O5" s="15" t="s">
        <v>33</v>
      </c>
    </row>
    <row r="6" spans="1:16" ht="33" customHeight="1">
      <c r="A6" s="16" t="s">
        <v>34</v>
      </c>
      <c r="B6" s="15">
        <f>B7+B14</f>
        <v>3576.2200000000003</v>
      </c>
      <c r="C6" s="15">
        <f t="shared" ref="C6:L6" si="0">C7+C14</f>
        <v>3095.38</v>
      </c>
      <c r="D6" s="15">
        <f t="shared" si="0"/>
        <v>2767.33</v>
      </c>
      <c r="E6" s="55">
        <f>D6/C6</f>
        <v>0.89401947418410654</v>
      </c>
      <c r="F6" s="15">
        <f t="shared" si="0"/>
        <v>1499.08</v>
      </c>
      <c r="G6" s="15">
        <f t="shared" si="0"/>
        <v>1360.08</v>
      </c>
      <c r="H6" s="15">
        <f t="shared" si="0"/>
        <v>1250.49</v>
      </c>
      <c r="I6" s="55">
        <f t="shared" si="0"/>
        <v>1.636069371703702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v>455.28</v>
      </c>
      <c r="N6" s="15">
        <v>455.28</v>
      </c>
      <c r="O6" s="21">
        <f>N6/M6</f>
        <v>1</v>
      </c>
      <c r="P6" s="37"/>
    </row>
    <row r="7" spans="1:16" ht="33" customHeight="1">
      <c r="A7" s="17" t="s">
        <v>1</v>
      </c>
      <c r="B7" s="18">
        <f>B8+B9+B10+B11+B12+B13</f>
        <v>1499.54</v>
      </c>
      <c r="C7" s="18">
        <f t="shared" ref="C7:D7" si="1">C8+C9+C10+C11+C12+C13</f>
        <v>1270.24</v>
      </c>
      <c r="D7" s="18">
        <f t="shared" si="1"/>
        <v>1012.1899999999999</v>
      </c>
      <c r="E7" s="55">
        <f t="shared" ref="E7:E12" si="2">D7/C7</f>
        <v>0.79684941428391476</v>
      </c>
      <c r="F7" s="18">
        <f>F8+F9+F10+F11+F12+F13</f>
        <v>281.65999999999997</v>
      </c>
      <c r="G7" s="18">
        <f t="shared" ref="G7:H7" si="3">G8+G9+G10+G11+G12+G13</f>
        <v>281.65999999999997</v>
      </c>
      <c r="H7" s="18">
        <f t="shared" si="3"/>
        <v>181.66</v>
      </c>
      <c r="I7" s="57">
        <f>H7/G7</f>
        <v>0.64496201093517014</v>
      </c>
      <c r="J7" s="18"/>
      <c r="K7" s="18"/>
      <c r="L7" s="18"/>
      <c r="M7" s="18"/>
      <c r="N7" s="18"/>
      <c r="O7" s="18"/>
    </row>
    <row r="8" spans="1:16" ht="33" customHeight="1">
      <c r="A8" s="19" t="s">
        <v>2</v>
      </c>
      <c r="B8" s="18"/>
      <c r="C8" s="18"/>
      <c r="D8" s="18"/>
      <c r="E8" s="55"/>
      <c r="F8" s="18"/>
      <c r="G8" s="18"/>
      <c r="H8" s="18"/>
      <c r="I8" s="57"/>
      <c r="J8" s="18"/>
      <c r="K8" s="18"/>
      <c r="L8" s="18"/>
      <c r="M8" s="18"/>
      <c r="N8" s="18"/>
      <c r="O8" s="18"/>
    </row>
    <row r="9" spans="1:16" s="35" customFormat="1" ht="33" customHeight="1">
      <c r="A9" s="33" t="s">
        <v>3</v>
      </c>
      <c r="B9" s="34">
        <v>610</v>
      </c>
      <c r="C9" s="34">
        <v>546.70000000000005</v>
      </c>
      <c r="D9" s="34">
        <v>429.6</v>
      </c>
      <c r="E9" s="56">
        <f t="shared" si="2"/>
        <v>0.78580574355222244</v>
      </c>
      <c r="F9" s="34"/>
      <c r="G9" s="34"/>
      <c r="H9" s="34"/>
      <c r="I9" s="58"/>
      <c r="J9" s="34"/>
      <c r="K9" s="34"/>
      <c r="L9" s="34"/>
      <c r="M9" s="34"/>
      <c r="N9" s="34"/>
      <c r="O9" s="34"/>
    </row>
    <row r="10" spans="1:16" ht="33" customHeight="1">
      <c r="A10" s="19" t="s">
        <v>4</v>
      </c>
      <c r="B10" s="18"/>
      <c r="C10" s="18"/>
      <c r="D10" s="18"/>
      <c r="E10" s="55"/>
      <c r="F10" s="18">
        <v>100</v>
      </c>
      <c r="G10" s="18">
        <v>100</v>
      </c>
      <c r="H10" s="18">
        <v>0</v>
      </c>
      <c r="I10" s="57">
        <v>0</v>
      </c>
      <c r="J10" s="18"/>
      <c r="K10" s="18"/>
      <c r="L10" s="18"/>
      <c r="M10" s="18"/>
      <c r="N10" s="18"/>
      <c r="O10" s="18"/>
    </row>
    <row r="11" spans="1:16" ht="33" customHeight="1">
      <c r="A11" s="19" t="s">
        <v>5</v>
      </c>
      <c r="B11" s="18">
        <v>51</v>
      </c>
      <c r="C11" s="18">
        <v>50</v>
      </c>
      <c r="D11" s="18">
        <v>29.77</v>
      </c>
      <c r="E11" s="55">
        <f t="shared" si="2"/>
        <v>0.59540000000000004</v>
      </c>
      <c r="F11" s="18"/>
      <c r="G11" s="18"/>
      <c r="H11" s="18"/>
      <c r="I11" s="57"/>
      <c r="J11" s="18"/>
      <c r="K11" s="18"/>
      <c r="L11" s="18"/>
      <c r="M11" s="18"/>
      <c r="N11" s="18"/>
      <c r="O11" s="18"/>
    </row>
    <row r="12" spans="1:16" ht="33" customHeight="1">
      <c r="A12" s="19" t="s">
        <v>6</v>
      </c>
      <c r="B12" s="18">
        <v>295</v>
      </c>
      <c r="C12" s="18">
        <v>130</v>
      </c>
      <c r="D12" s="18">
        <v>130</v>
      </c>
      <c r="E12" s="55">
        <f t="shared" si="2"/>
        <v>1</v>
      </c>
      <c r="F12" s="18"/>
      <c r="G12" s="18"/>
      <c r="H12" s="18"/>
      <c r="I12" s="57"/>
      <c r="J12" s="18"/>
      <c r="K12" s="18"/>
      <c r="L12" s="18"/>
      <c r="M12" s="18"/>
      <c r="N12" s="18"/>
      <c r="O12" s="18"/>
    </row>
    <row r="13" spans="1:16" ht="33" customHeight="1">
      <c r="A13" s="19" t="s">
        <v>7</v>
      </c>
      <c r="B13" s="18">
        <f>124.75+418.79</f>
        <v>543.54</v>
      </c>
      <c r="C13" s="18">
        <v>543.54</v>
      </c>
      <c r="D13" s="18">
        <f>543.54-120.72</f>
        <v>422.81999999999994</v>
      </c>
      <c r="E13" s="55">
        <f>D13/C13</f>
        <v>0.77790043051109392</v>
      </c>
      <c r="F13" s="18">
        <v>181.66</v>
      </c>
      <c r="G13" s="18">
        <v>181.66</v>
      </c>
      <c r="H13" s="18">
        <v>181.66</v>
      </c>
      <c r="I13" s="55">
        <v>1</v>
      </c>
      <c r="J13" s="18"/>
      <c r="K13" s="18"/>
      <c r="L13" s="18"/>
      <c r="M13" s="18"/>
      <c r="N13" s="18"/>
      <c r="O13" s="18"/>
    </row>
    <row r="14" spans="1:16" ht="33" customHeight="1">
      <c r="A14" s="17" t="s">
        <v>8</v>
      </c>
      <c r="B14" s="18">
        <f>B15+B16+B17+B18+B19+B20+B21+B22+B23+B24+B25+B26</f>
        <v>2076.6800000000003</v>
      </c>
      <c r="C14" s="18">
        <f t="shared" ref="C14:D14" si="4">C15+C16+C17+C18+C19+C20+C21+C22+C23+C24+C25+C26</f>
        <v>1825.14</v>
      </c>
      <c r="D14" s="18">
        <f t="shared" si="4"/>
        <v>1755.14</v>
      </c>
      <c r="E14" s="55">
        <f>D14/C14</f>
        <v>0.96164677778143048</v>
      </c>
      <c r="F14" s="18">
        <f>F15+F16+F17+F18+F19+F20+F21+F22+F23+F24+F25+F26</f>
        <v>1217.4199999999998</v>
      </c>
      <c r="G14" s="18">
        <f t="shared" ref="G14:H14" si="5">G15+G16+G17+G18+G19+G20+G21+G22+G23+G24+G25+G26</f>
        <v>1078.4199999999998</v>
      </c>
      <c r="H14" s="18">
        <f t="shared" si="5"/>
        <v>1068.83</v>
      </c>
      <c r="I14" s="55">
        <f>H14/G14</f>
        <v>0.99110736076853179</v>
      </c>
      <c r="J14" s="18"/>
      <c r="K14" s="18"/>
      <c r="L14" s="18"/>
      <c r="M14" s="18">
        <f>M17+M19</f>
        <v>455.28</v>
      </c>
      <c r="N14" s="18">
        <f>N17+N19</f>
        <v>455.28</v>
      </c>
      <c r="O14" s="36">
        <v>1</v>
      </c>
    </row>
    <row r="15" spans="1:16" ht="33" customHeight="1">
      <c r="A15" s="19" t="s">
        <v>9</v>
      </c>
      <c r="B15" s="18">
        <v>283.58</v>
      </c>
      <c r="C15" s="18">
        <v>53</v>
      </c>
      <c r="D15" s="18">
        <v>53</v>
      </c>
      <c r="E15" s="55">
        <v>1</v>
      </c>
      <c r="F15" s="18">
        <v>660.04</v>
      </c>
      <c r="G15" s="18">
        <v>540.04</v>
      </c>
      <c r="H15" s="18">
        <v>540.04</v>
      </c>
      <c r="I15" s="55">
        <f>H15/G15</f>
        <v>1</v>
      </c>
      <c r="J15" s="18"/>
      <c r="K15" s="18"/>
      <c r="L15" s="18"/>
      <c r="M15" s="18"/>
      <c r="N15" s="18"/>
      <c r="O15" s="18"/>
    </row>
    <row r="16" spans="1:16" s="62" customFormat="1" ht="33" customHeight="1">
      <c r="A16" s="59" t="s">
        <v>10</v>
      </c>
      <c r="B16" s="60">
        <v>97.37</v>
      </c>
      <c r="C16" s="60">
        <v>80.91</v>
      </c>
      <c r="D16" s="60">
        <v>80.91</v>
      </c>
      <c r="E16" s="61">
        <v>1</v>
      </c>
      <c r="F16" s="60"/>
      <c r="G16" s="60"/>
      <c r="H16" s="60"/>
      <c r="I16" s="61"/>
      <c r="J16" s="60"/>
      <c r="K16" s="60"/>
      <c r="L16" s="60"/>
      <c r="M16" s="60"/>
      <c r="N16" s="60"/>
      <c r="O16" s="60"/>
    </row>
    <row r="17" spans="1:16" ht="33" customHeight="1">
      <c r="A17" s="19" t="s">
        <v>11</v>
      </c>
      <c r="B17" s="18">
        <v>1479.23</v>
      </c>
      <c r="C17" s="18">
        <v>1479.23</v>
      </c>
      <c r="D17" s="18">
        <v>1479.23</v>
      </c>
      <c r="E17" s="55">
        <f>D17/C17</f>
        <v>1</v>
      </c>
      <c r="F17" s="18">
        <v>517.78</v>
      </c>
      <c r="G17" s="18">
        <v>517.78</v>
      </c>
      <c r="H17" s="18">
        <v>517.79</v>
      </c>
      <c r="I17" s="55">
        <v>1</v>
      </c>
      <c r="J17" s="18"/>
      <c r="K17" s="18"/>
      <c r="L17" s="18"/>
      <c r="M17" s="18">
        <v>12.02</v>
      </c>
      <c r="N17" s="18">
        <v>12.02</v>
      </c>
      <c r="O17" s="36">
        <v>1</v>
      </c>
    </row>
    <row r="18" spans="1:16" ht="33" customHeight="1">
      <c r="A18" s="19" t="s">
        <v>12</v>
      </c>
      <c r="B18" s="18"/>
      <c r="C18" s="18"/>
      <c r="D18" s="18"/>
      <c r="E18" s="55"/>
      <c r="F18" s="18"/>
      <c r="G18" s="18"/>
      <c r="H18" s="18"/>
      <c r="I18" s="57"/>
      <c r="J18" s="18"/>
      <c r="K18" s="18"/>
      <c r="L18" s="18"/>
      <c r="M18" s="18"/>
      <c r="N18" s="18"/>
      <c r="O18" s="18"/>
    </row>
    <row r="19" spans="1:16" ht="33" customHeight="1">
      <c r="A19" s="19" t="s">
        <v>13</v>
      </c>
      <c r="B19" s="18">
        <v>72</v>
      </c>
      <c r="C19" s="18">
        <v>72</v>
      </c>
      <c r="D19" s="18">
        <v>72</v>
      </c>
      <c r="E19" s="55">
        <f t="shared" ref="E19:E22" si="6">D19/C19</f>
        <v>1</v>
      </c>
      <c r="F19" s="18">
        <v>1</v>
      </c>
      <c r="G19" s="18">
        <v>1</v>
      </c>
      <c r="H19" s="18">
        <v>1</v>
      </c>
      <c r="I19" s="55">
        <v>1</v>
      </c>
      <c r="J19" s="18"/>
      <c r="K19" s="18"/>
      <c r="L19" s="18"/>
      <c r="M19" s="18">
        <v>443.26</v>
      </c>
      <c r="N19" s="18">
        <v>443.26</v>
      </c>
      <c r="O19" s="36">
        <v>1</v>
      </c>
      <c r="P19" s="37"/>
    </row>
    <row r="20" spans="1:16" ht="33" customHeight="1">
      <c r="A20" s="19" t="s">
        <v>14</v>
      </c>
      <c r="B20" s="18"/>
      <c r="C20" s="18"/>
      <c r="D20" s="18"/>
      <c r="E20" s="55"/>
      <c r="F20" s="18">
        <v>15</v>
      </c>
      <c r="G20" s="18">
        <v>0</v>
      </c>
      <c r="H20" s="18">
        <v>0</v>
      </c>
      <c r="I20" s="57">
        <v>0</v>
      </c>
      <c r="J20" s="18"/>
      <c r="K20" s="18"/>
      <c r="L20" s="18"/>
      <c r="M20" s="18"/>
      <c r="N20" s="18"/>
      <c r="O20" s="18"/>
    </row>
    <row r="21" spans="1:16" ht="33" customHeight="1">
      <c r="A21" s="19" t="s">
        <v>15</v>
      </c>
      <c r="B21" s="18">
        <v>4.5</v>
      </c>
      <c r="C21" s="18">
        <v>0</v>
      </c>
      <c r="D21" s="18">
        <v>0</v>
      </c>
      <c r="E21" s="55">
        <v>0</v>
      </c>
      <c r="F21" s="18">
        <v>4</v>
      </c>
      <c r="G21" s="18">
        <v>0</v>
      </c>
      <c r="H21" s="18">
        <v>0</v>
      </c>
      <c r="I21" s="57">
        <v>0</v>
      </c>
      <c r="J21" s="18"/>
      <c r="K21" s="18"/>
      <c r="L21" s="18"/>
      <c r="M21" s="18"/>
      <c r="N21" s="18"/>
      <c r="O21" s="18"/>
    </row>
    <row r="22" spans="1:16" ht="33" customHeight="1">
      <c r="A22" s="19" t="s">
        <v>16</v>
      </c>
      <c r="B22" s="18">
        <v>140</v>
      </c>
      <c r="C22" s="18">
        <v>140</v>
      </c>
      <c r="D22" s="18">
        <v>70</v>
      </c>
      <c r="E22" s="55">
        <f t="shared" si="6"/>
        <v>0.5</v>
      </c>
      <c r="F22" s="18"/>
      <c r="G22" s="18"/>
      <c r="H22" s="18"/>
      <c r="I22" s="57"/>
      <c r="J22" s="18"/>
      <c r="K22" s="18"/>
      <c r="L22" s="18"/>
      <c r="M22" s="18"/>
      <c r="N22" s="18"/>
      <c r="O22" s="18"/>
    </row>
    <row r="23" spans="1:16" ht="33" customHeight="1">
      <c r="A23" s="19" t="s">
        <v>17</v>
      </c>
      <c r="B23" s="18"/>
      <c r="C23" s="18"/>
      <c r="D23" s="18"/>
      <c r="E23" s="57"/>
      <c r="F23" s="18"/>
      <c r="G23" s="18"/>
      <c r="H23" s="18"/>
      <c r="I23" s="57"/>
      <c r="J23" s="18"/>
      <c r="K23" s="18"/>
      <c r="L23" s="18"/>
      <c r="M23" s="18"/>
      <c r="N23" s="18"/>
      <c r="O23" s="18"/>
    </row>
    <row r="24" spans="1:16" ht="33" customHeight="1">
      <c r="A24" s="19" t="s">
        <v>18</v>
      </c>
      <c r="B24" s="18"/>
      <c r="C24" s="18"/>
      <c r="D24" s="18"/>
      <c r="E24" s="57"/>
      <c r="F24" s="18"/>
      <c r="G24" s="18"/>
      <c r="H24" s="18"/>
      <c r="I24" s="57"/>
      <c r="J24" s="18"/>
      <c r="K24" s="18"/>
      <c r="L24" s="18"/>
      <c r="M24" s="18"/>
      <c r="N24" s="18"/>
      <c r="O24" s="18"/>
    </row>
    <row r="25" spans="1:16" ht="33" customHeight="1">
      <c r="A25" s="19" t="s">
        <v>19</v>
      </c>
      <c r="B25" s="18"/>
      <c r="C25" s="18"/>
      <c r="D25" s="18"/>
      <c r="E25" s="57"/>
      <c r="F25" s="18">
        <v>19.600000000000001</v>
      </c>
      <c r="G25" s="18">
        <v>19.600000000000001</v>
      </c>
      <c r="H25" s="18">
        <v>10</v>
      </c>
      <c r="I25" s="55">
        <f>H25/G25</f>
        <v>0.51020408163265307</v>
      </c>
      <c r="J25" s="18"/>
      <c r="K25" s="18"/>
      <c r="L25" s="18"/>
      <c r="M25" s="18"/>
      <c r="N25" s="18"/>
      <c r="O25" s="18"/>
    </row>
    <row r="26" spans="1:16" ht="33" customHeight="1">
      <c r="A26" s="19" t="s">
        <v>20</v>
      </c>
      <c r="B26" s="18"/>
      <c r="C26" s="18"/>
      <c r="D26" s="18"/>
      <c r="E26" s="57"/>
      <c r="F26" s="18"/>
      <c r="G26" s="18"/>
      <c r="H26" s="18"/>
      <c r="I26" s="57"/>
      <c r="J26" s="18"/>
      <c r="K26" s="18"/>
      <c r="L26" s="18"/>
      <c r="M26" s="18"/>
      <c r="N26" s="18"/>
      <c r="O26" s="18"/>
    </row>
  </sheetData>
  <mergeCells count="7">
    <mergeCell ref="A2:O2"/>
    <mergeCell ref="N3:O3"/>
    <mergeCell ref="B4:E4"/>
    <mergeCell ref="F4:I4"/>
    <mergeCell ref="J4:L4"/>
    <mergeCell ref="M4:O4"/>
    <mergeCell ref="A4:A5"/>
  </mergeCells>
  <phoneticPr fontId="22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C67"/>
  <sheetViews>
    <sheetView workbookViewId="0">
      <selection activeCell="D30" sqref="D30:E30"/>
    </sheetView>
  </sheetViews>
  <sheetFormatPr defaultColWidth="9" defaultRowHeight="13.5"/>
  <cols>
    <col min="1" max="2" width="4.625" style="2" customWidth="1"/>
    <col min="3" max="3" width="8.625" style="2" customWidth="1"/>
    <col min="4" max="4" width="16.625" style="2" customWidth="1"/>
    <col min="5" max="5" width="17.5" style="2" customWidth="1"/>
    <col min="6" max="6" width="13.125" style="2" customWidth="1"/>
    <col min="7" max="7" width="11.25" style="2" customWidth="1"/>
    <col min="8" max="8" width="15.625" style="2" customWidth="1"/>
    <col min="9" max="16383" width="9" style="2"/>
  </cols>
  <sheetData>
    <row r="1" spans="1:8" s="1" customFormat="1" ht="16.5" customHeight="1">
      <c r="A1" s="4" t="s">
        <v>35</v>
      </c>
      <c r="B1" s="5"/>
      <c r="C1" s="5"/>
      <c r="D1" s="5"/>
    </row>
    <row r="2" spans="1:8" s="2" customFormat="1" ht="39.950000000000003" customHeight="1">
      <c r="A2" s="104" t="s">
        <v>180</v>
      </c>
      <c r="B2" s="104"/>
      <c r="C2" s="104"/>
      <c r="D2" s="104"/>
      <c r="E2" s="104"/>
      <c r="F2" s="104"/>
      <c r="G2" s="104"/>
      <c r="H2" s="104"/>
    </row>
    <row r="3" spans="1:8" s="2" customFormat="1" ht="21.6" customHeight="1">
      <c r="A3" s="105" t="s">
        <v>36</v>
      </c>
      <c r="B3" s="105"/>
      <c r="C3" s="105"/>
      <c r="D3" s="105"/>
      <c r="E3" s="105"/>
      <c r="F3" s="105"/>
      <c r="G3" s="105"/>
      <c r="H3" s="105"/>
    </row>
    <row r="4" spans="1:8" s="3" customFormat="1" ht="29.1" customHeight="1">
      <c r="A4" s="69" t="s">
        <v>37</v>
      </c>
      <c r="B4" s="69"/>
      <c r="C4" s="69"/>
      <c r="D4" s="106" t="s">
        <v>181</v>
      </c>
      <c r="E4" s="107"/>
      <c r="F4" s="107"/>
      <c r="G4" s="107"/>
      <c r="H4" s="108"/>
    </row>
    <row r="5" spans="1:8" s="3" customFormat="1" ht="15.95" customHeight="1">
      <c r="A5" s="69" t="s">
        <v>38</v>
      </c>
      <c r="B5" s="69"/>
      <c r="C5" s="69"/>
      <c r="D5" s="109" t="s">
        <v>182</v>
      </c>
      <c r="E5" s="109"/>
      <c r="F5" s="109"/>
      <c r="G5" s="109"/>
      <c r="H5" s="109"/>
    </row>
    <row r="6" spans="1:8" s="3" customFormat="1" ht="15.95" customHeight="1">
      <c r="A6" s="69" t="s">
        <v>39</v>
      </c>
      <c r="B6" s="69"/>
      <c r="C6" s="69"/>
      <c r="D6" s="102" t="s">
        <v>183</v>
      </c>
      <c r="E6" s="103"/>
      <c r="F6" s="6" t="s">
        <v>40</v>
      </c>
      <c r="G6" s="69" t="s">
        <v>184</v>
      </c>
      <c r="H6" s="69"/>
    </row>
    <row r="7" spans="1:8" s="3" customFormat="1" ht="29.1" customHeight="1">
      <c r="A7" s="69" t="s">
        <v>41</v>
      </c>
      <c r="B7" s="69"/>
      <c r="C7" s="69"/>
      <c r="D7" s="8"/>
      <c r="E7" s="6" t="s">
        <v>42</v>
      </c>
      <c r="F7" s="69" t="s">
        <v>43</v>
      </c>
      <c r="G7" s="69"/>
      <c r="H7" s="6" t="s">
        <v>44</v>
      </c>
    </row>
    <row r="8" spans="1:8" s="3" customFormat="1" ht="15.95" customHeight="1">
      <c r="A8" s="69"/>
      <c r="B8" s="69"/>
      <c r="C8" s="69"/>
      <c r="D8" s="8" t="s">
        <v>45</v>
      </c>
      <c r="E8" s="7">
        <f>E9+E10+林改!E11</f>
        <v>2054.8199999999997</v>
      </c>
      <c r="F8" s="69">
        <f>F9+F10+林改!F11</f>
        <v>1467.47</v>
      </c>
      <c r="G8" s="69"/>
      <c r="H8" s="28">
        <f>F8/E8</f>
        <v>0.71415987775084933</v>
      </c>
    </row>
    <row r="9" spans="1:8" s="3" customFormat="1" ht="15.95" customHeight="1">
      <c r="A9" s="69"/>
      <c r="B9" s="69"/>
      <c r="C9" s="69"/>
      <c r="D9" s="9" t="s">
        <v>46</v>
      </c>
      <c r="E9" s="7">
        <v>1499.54</v>
      </c>
      <c r="F9" s="69">
        <v>1012.19</v>
      </c>
      <c r="G9" s="69"/>
      <c r="H9" s="28">
        <f>F9/E9</f>
        <v>0.67500033343558696</v>
      </c>
    </row>
    <row r="10" spans="1:8" s="3" customFormat="1" ht="15.95" customHeight="1">
      <c r="A10" s="69"/>
      <c r="B10" s="69"/>
      <c r="C10" s="69"/>
      <c r="D10" s="8" t="s">
        <v>47</v>
      </c>
      <c r="E10" s="7">
        <v>100</v>
      </c>
      <c r="F10" s="69"/>
      <c r="G10" s="69"/>
      <c r="H10" s="6"/>
    </row>
    <row r="11" spans="1:8" s="3" customFormat="1" ht="15.95" customHeight="1">
      <c r="A11" s="69"/>
      <c r="B11" s="69"/>
      <c r="C11" s="69"/>
      <c r="D11" s="10" t="s">
        <v>48</v>
      </c>
      <c r="E11" s="38"/>
      <c r="F11" s="38"/>
      <c r="G11" s="38"/>
      <c r="H11" s="38"/>
    </row>
    <row r="12" spans="1:8" s="3" customFormat="1" ht="15.95" customHeight="1">
      <c r="A12" s="87" t="s">
        <v>49</v>
      </c>
      <c r="B12" s="88"/>
      <c r="C12" s="89"/>
      <c r="D12" s="10"/>
      <c r="E12" s="99" t="s">
        <v>50</v>
      </c>
      <c r="F12" s="100"/>
      <c r="G12" s="101"/>
      <c r="H12" s="6" t="s">
        <v>51</v>
      </c>
    </row>
    <row r="13" spans="1:8" s="3" customFormat="1" ht="31.5" customHeight="1">
      <c r="A13" s="90"/>
      <c r="B13" s="91"/>
      <c r="C13" s="92"/>
      <c r="D13" s="10" t="s">
        <v>52</v>
      </c>
      <c r="E13" s="96" t="s">
        <v>196</v>
      </c>
      <c r="F13" s="97"/>
      <c r="G13" s="98"/>
      <c r="H13" s="6"/>
    </row>
    <row r="14" spans="1:8" s="3" customFormat="1" ht="15.95" customHeight="1">
      <c r="A14" s="90"/>
      <c r="B14" s="91"/>
      <c r="C14" s="92"/>
      <c r="D14" s="10" t="s">
        <v>53</v>
      </c>
      <c r="E14" s="96" t="s">
        <v>197</v>
      </c>
      <c r="F14" s="97"/>
      <c r="G14" s="98"/>
      <c r="H14" s="6"/>
    </row>
    <row r="15" spans="1:8" s="3" customFormat="1" ht="23.25" customHeight="1">
      <c r="A15" s="90"/>
      <c r="B15" s="91"/>
      <c r="C15" s="92"/>
      <c r="D15" s="10" t="s">
        <v>54</v>
      </c>
      <c r="E15" s="96" t="s">
        <v>198</v>
      </c>
      <c r="F15" s="97"/>
      <c r="G15" s="98"/>
      <c r="H15" s="6"/>
    </row>
    <row r="16" spans="1:8" s="3" customFormat="1" ht="24.75" customHeight="1">
      <c r="A16" s="90"/>
      <c r="B16" s="91"/>
      <c r="C16" s="92"/>
      <c r="D16" s="10" t="s">
        <v>55</v>
      </c>
      <c r="E16" s="96" t="s">
        <v>199</v>
      </c>
      <c r="F16" s="97"/>
      <c r="G16" s="98"/>
      <c r="H16" s="6"/>
    </row>
    <row r="17" spans="1:8" s="3" customFormat="1" ht="27" customHeight="1">
      <c r="A17" s="90"/>
      <c r="B17" s="91"/>
      <c r="C17" s="92"/>
      <c r="D17" s="10" t="s">
        <v>56</v>
      </c>
      <c r="E17" s="96" t="s">
        <v>200</v>
      </c>
      <c r="F17" s="97"/>
      <c r="G17" s="98"/>
      <c r="H17" s="6"/>
    </row>
    <row r="18" spans="1:8" s="3" customFormat="1" ht="15.95" customHeight="1">
      <c r="A18" s="90"/>
      <c r="B18" s="91"/>
      <c r="C18" s="92"/>
      <c r="D18" s="10" t="s">
        <v>57</v>
      </c>
      <c r="E18" s="96" t="s">
        <v>201</v>
      </c>
      <c r="F18" s="97"/>
      <c r="G18" s="98"/>
      <c r="H18" s="6"/>
    </row>
    <row r="19" spans="1:8" s="3" customFormat="1" ht="41.25" customHeight="1">
      <c r="A19" s="93"/>
      <c r="B19" s="94"/>
      <c r="C19" s="95"/>
      <c r="D19" s="10" t="s">
        <v>58</v>
      </c>
      <c r="E19" s="96" t="s">
        <v>202</v>
      </c>
      <c r="F19" s="97"/>
      <c r="G19" s="98"/>
      <c r="H19" s="6"/>
    </row>
    <row r="20" spans="1:8" s="3" customFormat="1" ht="15.95" customHeight="1">
      <c r="A20" s="69" t="s">
        <v>59</v>
      </c>
      <c r="B20" s="69" t="s">
        <v>60</v>
      </c>
      <c r="C20" s="69"/>
      <c r="D20" s="69"/>
      <c r="E20" s="69"/>
      <c r="F20" s="69" t="s">
        <v>61</v>
      </c>
      <c r="G20" s="69"/>
      <c r="H20" s="69"/>
    </row>
    <row r="21" spans="1:8" s="3" customFormat="1" ht="51.75" customHeight="1">
      <c r="A21" s="69"/>
      <c r="B21" s="82" t="s">
        <v>190</v>
      </c>
      <c r="C21" s="83"/>
      <c r="D21" s="83"/>
      <c r="E21" s="83"/>
      <c r="F21" s="84" t="s">
        <v>191</v>
      </c>
      <c r="G21" s="85"/>
      <c r="H21" s="86"/>
    </row>
    <row r="22" spans="1:8" s="3" customFormat="1" ht="26.1" customHeight="1">
      <c r="A22" s="12" t="s">
        <v>62</v>
      </c>
      <c r="B22" s="6" t="s">
        <v>63</v>
      </c>
      <c r="C22" s="6" t="s">
        <v>64</v>
      </c>
      <c r="D22" s="69" t="s">
        <v>65</v>
      </c>
      <c r="E22" s="69"/>
      <c r="F22" s="6" t="s">
        <v>66</v>
      </c>
      <c r="G22" s="6" t="s">
        <v>67</v>
      </c>
      <c r="H22" s="6" t="s">
        <v>68</v>
      </c>
    </row>
    <row r="23" spans="1:8" s="25" customFormat="1" ht="20.100000000000001" customHeight="1">
      <c r="A23" s="70"/>
      <c r="B23" s="70" t="s">
        <v>69</v>
      </c>
      <c r="C23" s="70" t="s">
        <v>70</v>
      </c>
      <c r="D23" s="76" t="s">
        <v>71</v>
      </c>
      <c r="E23" s="76"/>
      <c r="F23" s="22" t="s">
        <v>72</v>
      </c>
      <c r="G23" s="23"/>
      <c r="H23" s="24"/>
    </row>
    <row r="24" spans="1:8" s="25" customFormat="1" ht="20.100000000000001" customHeight="1">
      <c r="A24" s="70"/>
      <c r="B24" s="70"/>
      <c r="C24" s="70"/>
      <c r="D24" s="76" t="s">
        <v>73</v>
      </c>
      <c r="E24" s="76"/>
      <c r="F24" s="22" t="s">
        <v>74</v>
      </c>
      <c r="G24" s="23"/>
      <c r="H24" s="24"/>
    </row>
    <row r="25" spans="1:8" s="25" customFormat="1" ht="20.100000000000001" customHeight="1">
      <c r="A25" s="70"/>
      <c r="B25" s="70"/>
      <c r="C25" s="70"/>
      <c r="D25" s="76" t="s">
        <v>75</v>
      </c>
      <c r="E25" s="76"/>
      <c r="F25" s="22">
        <v>81.55</v>
      </c>
      <c r="G25" s="23"/>
      <c r="H25" s="24"/>
    </row>
    <row r="26" spans="1:8" s="31" customFormat="1" ht="20.100000000000001" customHeight="1">
      <c r="A26" s="70"/>
      <c r="B26" s="70"/>
      <c r="C26" s="70"/>
      <c r="D26" s="79" t="s">
        <v>214</v>
      </c>
      <c r="E26" s="79"/>
      <c r="F26" s="29">
        <v>10</v>
      </c>
      <c r="G26" s="32">
        <v>1</v>
      </c>
      <c r="H26" s="30"/>
    </row>
    <row r="27" spans="1:8" s="25" customFormat="1" ht="20.100000000000001" customHeight="1">
      <c r="A27" s="70"/>
      <c r="B27" s="70"/>
      <c r="C27" s="70"/>
      <c r="D27" s="76" t="s">
        <v>76</v>
      </c>
      <c r="E27" s="76"/>
      <c r="F27" s="22">
        <v>2</v>
      </c>
      <c r="G27" s="23"/>
      <c r="H27" s="24"/>
    </row>
    <row r="28" spans="1:8" s="25" customFormat="1" ht="20.100000000000001" customHeight="1">
      <c r="A28" s="70"/>
      <c r="B28" s="70"/>
      <c r="C28" s="70"/>
      <c r="D28" s="80" t="s">
        <v>77</v>
      </c>
      <c r="E28" s="81"/>
      <c r="F28" s="22">
        <v>1</v>
      </c>
      <c r="G28" s="23"/>
      <c r="H28" s="24"/>
    </row>
    <row r="29" spans="1:8" s="25" customFormat="1" ht="20.100000000000001" customHeight="1">
      <c r="A29" s="70"/>
      <c r="B29" s="70"/>
      <c r="C29" s="70"/>
      <c r="D29" s="76" t="s">
        <v>78</v>
      </c>
      <c r="E29" s="76"/>
      <c r="F29" s="22" t="s">
        <v>79</v>
      </c>
      <c r="G29" s="23"/>
      <c r="H29" s="24"/>
    </row>
    <row r="30" spans="1:8" s="25" customFormat="1" ht="20.100000000000001" customHeight="1">
      <c r="A30" s="70"/>
      <c r="B30" s="70"/>
      <c r="C30" s="70"/>
      <c r="D30" s="76" t="s">
        <v>215</v>
      </c>
      <c r="E30" s="76"/>
      <c r="F30" s="22">
        <v>9</v>
      </c>
      <c r="G30" s="23">
        <v>1</v>
      </c>
      <c r="H30" s="24"/>
    </row>
    <row r="31" spans="1:8" s="25" customFormat="1" ht="20.100000000000001" customHeight="1">
      <c r="A31" s="70"/>
      <c r="B31" s="70"/>
      <c r="C31" s="70"/>
      <c r="D31" s="76" t="s">
        <v>80</v>
      </c>
      <c r="E31" s="76"/>
      <c r="F31" s="22">
        <v>9</v>
      </c>
      <c r="G31" s="23">
        <v>2</v>
      </c>
      <c r="H31" s="24"/>
    </row>
    <row r="32" spans="1:8" s="25" customFormat="1" ht="20.100000000000001" customHeight="1">
      <c r="A32" s="70"/>
      <c r="B32" s="70"/>
      <c r="C32" s="70"/>
      <c r="D32" s="76" t="s">
        <v>81</v>
      </c>
      <c r="E32" s="76"/>
      <c r="F32" s="22">
        <v>40</v>
      </c>
      <c r="G32" s="23"/>
      <c r="H32" s="24"/>
    </row>
    <row r="33" spans="1:8" s="25" customFormat="1" ht="20.100000000000001" customHeight="1">
      <c r="A33" s="70"/>
      <c r="B33" s="70"/>
      <c r="C33" s="70"/>
      <c r="D33" s="76" t="s">
        <v>82</v>
      </c>
      <c r="E33" s="76"/>
      <c r="F33" s="22">
        <v>448.39</v>
      </c>
      <c r="G33" s="23"/>
      <c r="H33" s="24"/>
    </row>
    <row r="34" spans="1:8" s="25" customFormat="1" ht="20.100000000000001" customHeight="1">
      <c r="A34" s="70"/>
      <c r="B34" s="70"/>
      <c r="C34" s="70"/>
      <c r="D34" s="76" t="s">
        <v>83</v>
      </c>
      <c r="E34" s="76"/>
      <c r="F34" s="22">
        <v>178.4</v>
      </c>
      <c r="G34" s="23">
        <v>18.9498</v>
      </c>
      <c r="H34" s="24"/>
    </row>
    <row r="35" spans="1:8" s="25" customFormat="1" ht="20.100000000000001" customHeight="1">
      <c r="A35" s="70"/>
      <c r="B35" s="70"/>
      <c r="C35" s="70"/>
      <c r="D35" s="76" t="s">
        <v>84</v>
      </c>
      <c r="E35" s="76"/>
      <c r="F35" s="22">
        <v>0.88</v>
      </c>
      <c r="G35" s="23"/>
      <c r="H35" s="24"/>
    </row>
    <row r="36" spans="1:8" s="25" customFormat="1" ht="20.100000000000001" customHeight="1">
      <c r="A36" s="70"/>
      <c r="B36" s="70"/>
      <c r="C36" s="70"/>
      <c r="D36" s="76" t="s">
        <v>85</v>
      </c>
      <c r="E36" s="76"/>
      <c r="F36" s="22">
        <v>328.05</v>
      </c>
      <c r="G36" s="23">
        <v>14.4749</v>
      </c>
      <c r="H36" s="24"/>
    </row>
    <row r="37" spans="1:8" s="25" customFormat="1" ht="20.100000000000001" customHeight="1">
      <c r="A37" s="70"/>
      <c r="B37" s="70"/>
      <c r="C37" s="70"/>
      <c r="D37" s="76" t="s">
        <v>84</v>
      </c>
      <c r="E37" s="76"/>
      <c r="F37" s="22">
        <v>55.33</v>
      </c>
      <c r="G37" s="23"/>
      <c r="H37" s="24"/>
    </row>
    <row r="38" spans="1:8" s="25" customFormat="1" ht="20.100000000000001" customHeight="1">
      <c r="A38" s="70"/>
      <c r="B38" s="70"/>
      <c r="C38" s="70"/>
      <c r="D38" s="76" t="s">
        <v>86</v>
      </c>
      <c r="E38" s="76"/>
      <c r="F38" s="22">
        <v>77.349999999999994</v>
      </c>
      <c r="G38" s="23"/>
      <c r="H38" s="24"/>
    </row>
    <row r="39" spans="1:8" s="25" customFormat="1" ht="20.100000000000001" customHeight="1">
      <c r="A39" s="70"/>
      <c r="B39" s="70"/>
      <c r="C39" s="70"/>
      <c r="D39" s="76" t="s">
        <v>87</v>
      </c>
      <c r="E39" s="76"/>
      <c r="F39" s="22">
        <v>5</v>
      </c>
      <c r="G39" s="23"/>
      <c r="H39" s="24"/>
    </row>
    <row r="40" spans="1:8" s="25" customFormat="1" ht="20.100000000000001" customHeight="1">
      <c r="A40" s="70"/>
      <c r="B40" s="70"/>
      <c r="C40" s="70"/>
      <c r="D40" s="76" t="s">
        <v>88</v>
      </c>
      <c r="E40" s="76"/>
      <c r="F40" s="22">
        <v>100</v>
      </c>
      <c r="G40" s="23"/>
      <c r="H40" s="24"/>
    </row>
    <row r="41" spans="1:8" s="25" customFormat="1" ht="20.100000000000001" customHeight="1">
      <c r="A41" s="70"/>
      <c r="B41" s="70"/>
      <c r="C41" s="75" t="s">
        <v>89</v>
      </c>
      <c r="D41" s="76" t="s">
        <v>90</v>
      </c>
      <c r="E41" s="76"/>
      <c r="F41" s="22" t="s">
        <v>91</v>
      </c>
      <c r="G41" s="22" t="s">
        <v>91</v>
      </c>
      <c r="H41" s="24"/>
    </row>
    <row r="42" spans="1:8" s="25" customFormat="1" ht="20.100000000000001" customHeight="1">
      <c r="A42" s="70"/>
      <c r="B42" s="70"/>
      <c r="C42" s="70"/>
      <c r="D42" s="76" t="s">
        <v>92</v>
      </c>
      <c r="E42" s="76"/>
      <c r="F42" s="22" t="s">
        <v>93</v>
      </c>
      <c r="G42" s="23"/>
      <c r="H42" s="24"/>
    </row>
    <row r="43" spans="1:8" s="25" customFormat="1" ht="20.100000000000001" customHeight="1">
      <c r="A43" s="70"/>
      <c r="B43" s="70"/>
      <c r="C43" s="70"/>
      <c r="D43" s="76" t="s">
        <v>94</v>
      </c>
      <c r="E43" s="76"/>
      <c r="F43" s="22" t="s">
        <v>95</v>
      </c>
      <c r="G43" s="23"/>
      <c r="H43" s="24"/>
    </row>
    <row r="44" spans="1:8" s="25" customFormat="1" ht="20.100000000000001" customHeight="1">
      <c r="A44" s="70"/>
      <c r="B44" s="70"/>
      <c r="C44" s="70"/>
      <c r="D44" s="76" t="s">
        <v>96</v>
      </c>
      <c r="E44" s="76"/>
      <c r="F44" s="22" t="s">
        <v>97</v>
      </c>
      <c r="G44" s="23"/>
      <c r="H44" s="24"/>
    </row>
    <row r="45" spans="1:8" s="25" customFormat="1" ht="20.100000000000001" customHeight="1">
      <c r="A45" s="70"/>
      <c r="B45" s="70"/>
      <c r="C45" s="70"/>
      <c r="D45" s="76" t="s">
        <v>98</v>
      </c>
      <c r="E45" s="76"/>
      <c r="F45" s="22" t="s">
        <v>99</v>
      </c>
      <c r="G45" s="23"/>
      <c r="H45" s="24"/>
    </row>
    <row r="46" spans="1:8" s="31" customFormat="1" ht="20.100000000000001" customHeight="1">
      <c r="A46" s="70"/>
      <c r="B46" s="70"/>
      <c r="C46" s="70" t="s">
        <v>100</v>
      </c>
      <c r="D46" s="79" t="s">
        <v>101</v>
      </c>
      <c r="E46" s="79"/>
      <c r="F46" s="29" t="s">
        <v>97</v>
      </c>
      <c r="G46" s="29"/>
      <c r="H46" s="30"/>
    </row>
    <row r="47" spans="1:8" s="25" customFormat="1" ht="20.100000000000001" customHeight="1">
      <c r="A47" s="70"/>
      <c r="B47" s="70"/>
      <c r="C47" s="70"/>
      <c r="D47" s="76" t="s">
        <v>102</v>
      </c>
      <c r="E47" s="76"/>
      <c r="F47" s="22" t="s">
        <v>97</v>
      </c>
      <c r="G47" s="23"/>
      <c r="H47" s="24"/>
    </row>
    <row r="48" spans="1:8" s="25" customFormat="1" ht="20.100000000000001" customHeight="1">
      <c r="A48" s="70"/>
      <c r="B48" s="70"/>
      <c r="C48" s="70"/>
      <c r="D48" s="76" t="s">
        <v>103</v>
      </c>
      <c r="E48" s="76"/>
      <c r="F48" s="22" t="s">
        <v>97</v>
      </c>
      <c r="G48" s="23"/>
      <c r="H48" s="24"/>
    </row>
    <row r="49" spans="1:8" s="25" customFormat="1" ht="20.100000000000001" customHeight="1">
      <c r="A49" s="70"/>
      <c r="B49" s="70"/>
      <c r="C49" s="70"/>
      <c r="D49" s="76" t="s">
        <v>104</v>
      </c>
      <c r="E49" s="76"/>
      <c r="F49" s="22" t="s">
        <v>105</v>
      </c>
      <c r="G49" s="22">
        <v>100</v>
      </c>
      <c r="H49" s="24"/>
    </row>
    <row r="50" spans="1:8" s="25" customFormat="1" ht="20.100000000000001" customHeight="1">
      <c r="A50" s="70"/>
      <c r="B50" s="70"/>
      <c r="C50" s="70"/>
      <c r="D50" s="76" t="s">
        <v>106</v>
      </c>
      <c r="E50" s="76"/>
      <c r="F50" s="22" t="s">
        <v>97</v>
      </c>
      <c r="H50" s="24"/>
    </row>
    <row r="51" spans="1:8" s="25" customFormat="1" ht="20.100000000000001" customHeight="1">
      <c r="A51" s="70"/>
      <c r="B51" s="70"/>
      <c r="C51" s="70"/>
      <c r="D51" s="76" t="s">
        <v>107</v>
      </c>
      <c r="E51" s="76"/>
      <c r="F51" s="22" t="s">
        <v>97</v>
      </c>
      <c r="G51" s="23"/>
      <c r="H51" s="24"/>
    </row>
    <row r="52" spans="1:8" s="25" customFormat="1" ht="20.100000000000001" customHeight="1">
      <c r="A52" s="70"/>
      <c r="B52" s="70"/>
      <c r="C52" s="71"/>
      <c r="D52" s="76" t="s">
        <v>108</v>
      </c>
      <c r="E52" s="76"/>
      <c r="F52" s="22" t="s">
        <v>97</v>
      </c>
      <c r="G52" s="23"/>
      <c r="H52" s="24"/>
    </row>
    <row r="53" spans="1:8" s="25" customFormat="1" ht="36" customHeight="1">
      <c r="A53" s="70"/>
      <c r="B53" s="70"/>
      <c r="C53" s="26" t="s">
        <v>109</v>
      </c>
      <c r="D53" s="77" t="s">
        <v>110</v>
      </c>
      <c r="E53" s="77"/>
      <c r="F53" s="22">
        <v>10</v>
      </c>
      <c r="G53" s="23">
        <v>10</v>
      </c>
      <c r="H53" s="24"/>
    </row>
    <row r="54" spans="1:8" s="25" customFormat="1" ht="20.100000000000001" customHeight="1">
      <c r="A54" s="70"/>
      <c r="B54" s="72" t="s">
        <v>111</v>
      </c>
      <c r="C54" s="27" t="s">
        <v>112</v>
      </c>
      <c r="D54" s="76" t="s">
        <v>113</v>
      </c>
      <c r="E54" s="76"/>
      <c r="F54" s="22" t="s">
        <v>114</v>
      </c>
      <c r="G54" s="23"/>
      <c r="H54" s="24"/>
    </row>
    <row r="55" spans="1:8" s="25" customFormat="1" ht="20.100000000000001" customHeight="1">
      <c r="A55" s="70"/>
      <c r="B55" s="73"/>
      <c r="C55" s="75" t="s">
        <v>115</v>
      </c>
      <c r="D55" s="77" t="s">
        <v>209</v>
      </c>
      <c r="E55" s="77"/>
      <c r="F55" s="22" t="s">
        <v>116</v>
      </c>
      <c r="G55" s="22" t="s">
        <v>116</v>
      </c>
      <c r="H55" s="24"/>
    </row>
    <row r="56" spans="1:8" s="25" customFormat="1" ht="20.100000000000001" customHeight="1">
      <c r="A56" s="70"/>
      <c r="B56" s="73"/>
      <c r="C56" s="70"/>
      <c r="D56" s="77" t="s">
        <v>211</v>
      </c>
      <c r="E56" s="77"/>
      <c r="F56" s="22" t="s">
        <v>117</v>
      </c>
      <c r="G56" s="22" t="s">
        <v>117</v>
      </c>
      <c r="H56" s="24"/>
    </row>
    <row r="57" spans="1:8" s="25" customFormat="1" ht="20.100000000000001" customHeight="1">
      <c r="A57" s="70"/>
      <c r="B57" s="73"/>
      <c r="C57" s="70"/>
      <c r="D57" s="77" t="s">
        <v>118</v>
      </c>
      <c r="E57" s="77"/>
      <c r="F57" s="22" t="s">
        <v>119</v>
      </c>
      <c r="G57" s="23"/>
      <c r="H57" s="24"/>
    </row>
    <row r="58" spans="1:8" s="25" customFormat="1" ht="20.100000000000001" customHeight="1">
      <c r="A58" s="70"/>
      <c r="B58" s="73"/>
      <c r="C58" s="70" t="s">
        <v>120</v>
      </c>
      <c r="D58" s="76" t="s">
        <v>210</v>
      </c>
      <c r="E58" s="76"/>
      <c r="F58" s="22" t="s">
        <v>121</v>
      </c>
      <c r="G58" s="22" t="s">
        <v>121</v>
      </c>
      <c r="H58" s="24"/>
    </row>
    <row r="59" spans="1:8" s="25" customFormat="1" ht="20.100000000000001" customHeight="1">
      <c r="A59" s="70"/>
      <c r="B59" s="73"/>
      <c r="C59" s="70"/>
      <c r="D59" s="76" t="s">
        <v>122</v>
      </c>
      <c r="E59" s="76"/>
      <c r="F59" s="22" t="s">
        <v>123</v>
      </c>
      <c r="G59" s="22" t="s">
        <v>123</v>
      </c>
      <c r="H59" s="24"/>
    </row>
    <row r="60" spans="1:8" s="25" customFormat="1" ht="20.100000000000001" customHeight="1">
      <c r="A60" s="70"/>
      <c r="B60" s="73"/>
      <c r="C60" s="70"/>
      <c r="D60" s="77" t="s">
        <v>213</v>
      </c>
      <c r="E60" s="77"/>
      <c r="F60" s="22" t="s">
        <v>124</v>
      </c>
      <c r="G60" s="22" t="s">
        <v>124</v>
      </c>
      <c r="H60" s="24"/>
    </row>
    <row r="61" spans="1:8" s="25" customFormat="1" ht="20.100000000000001" customHeight="1">
      <c r="A61" s="70"/>
      <c r="B61" s="73"/>
      <c r="C61" s="75" t="s">
        <v>125</v>
      </c>
      <c r="D61" s="77" t="s">
        <v>212</v>
      </c>
      <c r="E61" s="77"/>
      <c r="F61" s="22" t="s">
        <v>126</v>
      </c>
      <c r="G61" s="22" t="s">
        <v>126</v>
      </c>
      <c r="H61" s="24"/>
    </row>
    <row r="62" spans="1:8" s="25" customFormat="1" ht="20.100000000000001" customHeight="1">
      <c r="A62" s="70"/>
      <c r="B62" s="74"/>
      <c r="C62" s="71"/>
      <c r="D62" s="76" t="s">
        <v>127</v>
      </c>
      <c r="E62" s="76"/>
      <c r="F62" s="22" t="s">
        <v>128</v>
      </c>
      <c r="G62" s="23"/>
      <c r="H62" s="24"/>
    </row>
    <row r="63" spans="1:8" s="25" customFormat="1" ht="21" customHeight="1">
      <c r="A63" s="71"/>
      <c r="B63" s="22" t="s">
        <v>129</v>
      </c>
      <c r="C63" s="22" t="s">
        <v>130</v>
      </c>
      <c r="D63" s="77" t="s">
        <v>131</v>
      </c>
      <c r="E63" s="77"/>
      <c r="F63" s="22" t="s">
        <v>132</v>
      </c>
      <c r="G63" s="22" t="s">
        <v>185</v>
      </c>
      <c r="H63" s="24"/>
    </row>
    <row r="64" spans="1:8" s="3" customFormat="1" ht="15.95" customHeight="1">
      <c r="A64" s="11" t="s">
        <v>133</v>
      </c>
      <c r="B64" s="78" t="s">
        <v>203</v>
      </c>
      <c r="C64" s="78"/>
      <c r="D64" s="78"/>
      <c r="E64" s="78"/>
      <c r="F64" s="78"/>
      <c r="G64" s="78"/>
      <c r="H64" s="78"/>
    </row>
    <row r="65" spans="1:8" s="3" customFormat="1" ht="12.95" customHeight="1">
      <c r="A65" s="68" t="s">
        <v>134</v>
      </c>
      <c r="B65" s="68"/>
      <c r="C65" s="68"/>
      <c r="D65" s="68"/>
      <c r="E65" s="68"/>
      <c r="F65" s="68"/>
      <c r="G65" s="68"/>
      <c r="H65" s="68"/>
    </row>
    <row r="66" spans="1:8" s="3" customFormat="1" ht="14.1" customHeight="1">
      <c r="A66" s="68" t="s">
        <v>135</v>
      </c>
      <c r="B66" s="68"/>
      <c r="C66" s="68"/>
      <c r="D66" s="68"/>
      <c r="E66" s="68"/>
      <c r="F66" s="68"/>
      <c r="G66" s="68"/>
      <c r="H66" s="68"/>
    </row>
    <row r="67" spans="1:8" s="3" customFormat="1" ht="14.1" customHeight="1">
      <c r="A67" s="68" t="s">
        <v>136</v>
      </c>
      <c r="B67" s="68"/>
      <c r="C67" s="68"/>
      <c r="D67" s="68"/>
      <c r="E67" s="68"/>
      <c r="F67" s="68"/>
      <c r="G67" s="68"/>
      <c r="H67" s="68"/>
    </row>
  </sheetData>
  <mergeCells count="83">
    <mergeCell ref="A2:H2"/>
    <mergeCell ref="A3:H3"/>
    <mergeCell ref="A4:C4"/>
    <mergeCell ref="D4:H4"/>
    <mergeCell ref="A5:C5"/>
    <mergeCell ref="D5:H5"/>
    <mergeCell ref="F9:G9"/>
    <mergeCell ref="F10:G10"/>
    <mergeCell ref="E12:G12"/>
    <mergeCell ref="A6:C6"/>
    <mergeCell ref="D6:E6"/>
    <mergeCell ref="G6:H6"/>
    <mergeCell ref="F7:G7"/>
    <mergeCell ref="F8:G8"/>
    <mergeCell ref="A7:C11"/>
    <mergeCell ref="B20:E20"/>
    <mergeCell ref="F20:H20"/>
    <mergeCell ref="B21:E21"/>
    <mergeCell ref="F21:H21"/>
    <mergeCell ref="A12:C19"/>
    <mergeCell ref="E19:G19"/>
    <mergeCell ref="E14:G14"/>
    <mergeCell ref="E15:G15"/>
    <mergeCell ref="E16:G16"/>
    <mergeCell ref="E17:G17"/>
    <mergeCell ref="E18:G18"/>
    <mergeCell ref="E13:G1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A67:H67"/>
    <mergeCell ref="A20:A21"/>
    <mergeCell ref="A23:A63"/>
    <mergeCell ref="B23:B53"/>
    <mergeCell ref="B54:B62"/>
    <mergeCell ref="C23:C40"/>
    <mergeCell ref="C41:C45"/>
    <mergeCell ref="C46:C52"/>
    <mergeCell ref="C55:C57"/>
    <mergeCell ref="C58:C60"/>
    <mergeCell ref="C61:C62"/>
    <mergeCell ref="D62:E62"/>
    <mergeCell ref="D63:E63"/>
    <mergeCell ref="B64:H64"/>
    <mergeCell ref="A65:H65"/>
    <mergeCell ref="A66:H66"/>
  </mergeCells>
  <phoneticPr fontId="22" type="noConversion"/>
  <pageMargins left="0.74803149606299213" right="0.74803149606299213" top="0.98425196850393704" bottom="0.98425196850393704" header="0.51181102362204722" footer="0.51181102362204722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>
      <selection activeCell="E13" sqref="E13:G13"/>
    </sheetView>
  </sheetViews>
  <sheetFormatPr defaultColWidth="9" defaultRowHeight="13.5"/>
  <cols>
    <col min="1" max="1" width="4.625" style="2" customWidth="1"/>
    <col min="2" max="2" width="7.625" style="2" customWidth="1"/>
    <col min="3" max="3" width="8.625" style="2" customWidth="1"/>
    <col min="4" max="4" width="18.5" style="2" customWidth="1"/>
    <col min="5" max="5" width="17.5" style="2" customWidth="1"/>
    <col min="6" max="6" width="13.125" style="2" customWidth="1"/>
    <col min="7" max="7" width="16.625" style="2" customWidth="1"/>
    <col min="8" max="8" width="15.375" style="2" customWidth="1"/>
    <col min="9" max="16384" width="9" style="2"/>
  </cols>
  <sheetData>
    <row r="1" spans="1:8" s="1" customFormat="1" ht="16.5" customHeight="1">
      <c r="A1" s="4" t="s">
        <v>137</v>
      </c>
      <c r="B1" s="5"/>
      <c r="C1" s="5"/>
      <c r="D1" s="5"/>
    </row>
    <row r="2" spans="1:8" ht="39.950000000000003" customHeight="1">
      <c r="A2" s="104" t="s">
        <v>186</v>
      </c>
      <c r="B2" s="104"/>
      <c r="C2" s="104"/>
      <c r="D2" s="104"/>
      <c r="E2" s="104"/>
      <c r="F2" s="104"/>
      <c r="G2" s="104"/>
      <c r="H2" s="104"/>
    </row>
    <row r="3" spans="1:8" ht="21.6" customHeight="1">
      <c r="A3" s="105" t="s">
        <v>36</v>
      </c>
      <c r="B3" s="105"/>
      <c r="C3" s="105"/>
      <c r="D3" s="105"/>
      <c r="E3" s="105"/>
      <c r="F3" s="105"/>
      <c r="G3" s="105"/>
      <c r="H3" s="105"/>
    </row>
    <row r="4" spans="1:8" s="3" customFormat="1" ht="29.1" customHeight="1">
      <c r="A4" s="69" t="s">
        <v>37</v>
      </c>
      <c r="B4" s="69"/>
      <c r="C4" s="69"/>
      <c r="D4" s="106" t="s">
        <v>187</v>
      </c>
      <c r="E4" s="107"/>
      <c r="F4" s="107"/>
      <c r="G4" s="107"/>
      <c r="H4" s="108"/>
    </row>
    <row r="5" spans="1:8" s="3" customFormat="1" ht="15.95" customHeight="1">
      <c r="A5" s="69" t="s">
        <v>38</v>
      </c>
      <c r="B5" s="69"/>
      <c r="C5" s="69"/>
      <c r="D5" s="109" t="s">
        <v>188</v>
      </c>
      <c r="E5" s="109"/>
      <c r="F5" s="109"/>
      <c r="G5" s="109"/>
      <c r="H5" s="109"/>
    </row>
    <row r="6" spans="1:8" s="3" customFormat="1" ht="15.95" customHeight="1">
      <c r="A6" s="69" t="s">
        <v>39</v>
      </c>
      <c r="B6" s="69"/>
      <c r="C6" s="69"/>
      <c r="D6" s="102" t="s">
        <v>183</v>
      </c>
      <c r="E6" s="103"/>
      <c r="F6" s="6" t="s">
        <v>40</v>
      </c>
      <c r="G6" s="69" t="s">
        <v>189</v>
      </c>
      <c r="H6" s="69"/>
    </row>
    <row r="7" spans="1:8" s="3" customFormat="1" ht="29.1" customHeight="1">
      <c r="A7" s="69" t="s">
        <v>41</v>
      </c>
      <c r="B7" s="69"/>
      <c r="C7" s="69"/>
      <c r="D7" s="8"/>
      <c r="E7" s="6" t="s">
        <v>42</v>
      </c>
      <c r="F7" s="69" t="s">
        <v>43</v>
      </c>
      <c r="G7" s="69"/>
      <c r="H7" s="6" t="s">
        <v>44</v>
      </c>
    </row>
    <row r="8" spans="1:8" s="3" customFormat="1" ht="15.95" customHeight="1">
      <c r="A8" s="69"/>
      <c r="B8" s="69"/>
      <c r="C8" s="69"/>
      <c r="D8" s="8" t="s">
        <v>45</v>
      </c>
      <c r="E8" s="7">
        <f>E9+E10+E11</f>
        <v>3931.04</v>
      </c>
      <c r="F8" s="69">
        <f>F9+F10+F11</f>
        <v>3174.7700000000004</v>
      </c>
      <c r="G8" s="69"/>
      <c r="H8" s="28">
        <f>F8/E8</f>
        <v>0.80761579632870706</v>
      </c>
    </row>
    <row r="9" spans="1:8" s="3" customFormat="1" ht="15.95" customHeight="1">
      <c r="A9" s="69"/>
      <c r="B9" s="69"/>
      <c r="C9" s="69"/>
      <c r="D9" s="9" t="s">
        <v>138</v>
      </c>
      <c r="E9" s="7">
        <v>2076.6799999999998</v>
      </c>
      <c r="F9" s="69">
        <v>1755.14</v>
      </c>
      <c r="G9" s="69"/>
      <c r="H9" s="28">
        <f>F9/E9</f>
        <v>0.84516632316967477</v>
      </c>
    </row>
    <row r="10" spans="1:8" s="3" customFormat="1" ht="15.95" customHeight="1">
      <c r="A10" s="69"/>
      <c r="B10" s="69"/>
      <c r="C10" s="69"/>
      <c r="D10" s="8" t="s">
        <v>139</v>
      </c>
      <c r="E10" s="7">
        <v>1399.08</v>
      </c>
      <c r="F10" s="69">
        <v>964.35</v>
      </c>
      <c r="G10" s="69"/>
      <c r="H10" s="28">
        <f>F10/E10</f>
        <v>0.68927438030705901</v>
      </c>
    </row>
    <row r="11" spans="1:8" s="3" customFormat="1" ht="15.95" customHeight="1">
      <c r="A11" s="69"/>
      <c r="B11" s="69"/>
      <c r="C11" s="69"/>
      <c r="D11" s="10" t="s">
        <v>140</v>
      </c>
      <c r="E11" s="7">
        <v>455.28</v>
      </c>
      <c r="F11" s="69">
        <v>455.28</v>
      </c>
      <c r="G11" s="69"/>
      <c r="H11" s="28">
        <f>F11/E11</f>
        <v>1</v>
      </c>
    </row>
    <row r="12" spans="1:8" s="3" customFormat="1" ht="15.95" customHeight="1">
      <c r="A12" s="87" t="s">
        <v>49</v>
      </c>
      <c r="B12" s="88"/>
      <c r="C12" s="89"/>
      <c r="D12" s="10"/>
      <c r="E12" s="99" t="s">
        <v>50</v>
      </c>
      <c r="F12" s="100"/>
      <c r="G12" s="101"/>
      <c r="H12" s="6" t="s">
        <v>51</v>
      </c>
    </row>
    <row r="13" spans="1:8" s="3" customFormat="1" ht="29.25" customHeight="1">
      <c r="A13" s="90"/>
      <c r="B13" s="91"/>
      <c r="C13" s="92"/>
      <c r="D13" s="10" t="s">
        <v>52</v>
      </c>
      <c r="E13" s="96" t="s">
        <v>196</v>
      </c>
      <c r="F13" s="97"/>
      <c r="G13" s="98"/>
      <c r="H13" s="6"/>
    </row>
    <row r="14" spans="1:8" s="3" customFormat="1" ht="15.95" customHeight="1">
      <c r="A14" s="90"/>
      <c r="B14" s="91"/>
      <c r="C14" s="92"/>
      <c r="D14" s="10" t="s">
        <v>53</v>
      </c>
      <c r="E14" s="96" t="s">
        <v>197</v>
      </c>
      <c r="F14" s="97"/>
      <c r="G14" s="98"/>
      <c r="H14" s="6"/>
    </row>
    <row r="15" spans="1:8" s="3" customFormat="1" ht="15.95" customHeight="1">
      <c r="A15" s="90"/>
      <c r="B15" s="91"/>
      <c r="C15" s="92"/>
      <c r="D15" s="10" t="s">
        <v>54</v>
      </c>
      <c r="E15" s="96" t="s">
        <v>198</v>
      </c>
      <c r="F15" s="97"/>
      <c r="G15" s="98"/>
      <c r="H15" s="6"/>
    </row>
    <row r="16" spans="1:8" s="3" customFormat="1" ht="27" customHeight="1">
      <c r="A16" s="90"/>
      <c r="B16" s="91"/>
      <c r="C16" s="92"/>
      <c r="D16" s="10" t="s">
        <v>55</v>
      </c>
      <c r="E16" s="96" t="s">
        <v>199</v>
      </c>
      <c r="F16" s="97"/>
      <c r="G16" s="98"/>
      <c r="H16" s="6"/>
    </row>
    <row r="17" spans="1:8" s="3" customFormat="1" ht="25.5" customHeight="1">
      <c r="A17" s="90"/>
      <c r="B17" s="91"/>
      <c r="C17" s="92"/>
      <c r="D17" s="10" t="s">
        <v>56</v>
      </c>
      <c r="E17" s="96" t="s">
        <v>200</v>
      </c>
      <c r="F17" s="97"/>
      <c r="G17" s="98"/>
      <c r="H17" s="6"/>
    </row>
    <row r="18" spans="1:8" s="3" customFormat="1" ht="15.95" customHeight="1">
      <c r="A18" s="90"/>
      <c r="B18" s="91"/>
      <c r="C18" s="92"/>
      <c r="D18" s="10" t="s">
        <v>57</v>
      </c>
      <c r="E18" s="96" t="s">
        <v>201</v>
      </c>
      <c r="F18" s="97"/>
      <c r="G18" s="98"/>
      <c r="H18" s="6"/>
    </row>
    <row r="19" spans="1:8" s="3" customFormat="1" ht="34.5" customHeight="1">
      <c r="A19" s="93"/>
      <c r="B19" s="94"/>
      <c r="C19" s="95"/>
      <c r="D19" s="10" t="s">
        <v>58</v>
      </c>
      <c r="E19" s="96" t="s">
        <v>202</v>
      </c>
      <c r="F19" s="97"/>
      <c r="G19" s="98"/>
      <c r="H19" s="6"/>
    </row>
    <row r="20" spans="1:8" s="3" customFormat="1" ht="15.95" customHeight="1">
      <c r="A20" s="69" t="s">
        <v>59</v>
      </c>
      <c r="B20" s="69" t="s">
        <v>60</v>
      </c>
      <c r="C20" s="69"/>
      <c r="D20" s="69"/>
      <c r="E20" s="69"/>
      <c r="F20" s="69" t="s">
        <v>61</v>
      </c>
      <c r="G20" s="69"/>
      <c r="H20" s="69"/>
    </row>
    <row r="21" spans="1:8" s="3" customFormat="1" ht="60.95" customHeight="1">
      <c r="A21" s="69"/>
      <c r="B21" s="82" t="s">
        <v>195</v>
      </c>
      <c r="C21" s="83"/>
      <c r="D21" s="83"/>
      <c r="E21" s="83"/>
      <c r="F21" s="84" t="s">
        <v>194</v>
      </c>
      <c r="G21" s="85"/>
      <c r="H21" s="86"/>
    </row>
    <row r="22" spans="1:8" s="3" customFormat="1" ht="26.1" customHeight="1">
      <c r="A22" s="112" t="s">
        <v>62</v>
      </c>
      <c r="B22" s="6" t="s">
        <v>63</v>
      </c>
      <c r="C22" s="6" t="s">
        <v>64</v>
      </c>
      <c r="D22" s="69" t="s">
        <v>65</v>
      </c>
      <c r="E22" s="69"/>
      <c r="F22" s="6" t="s">
        <v>66</v>
      </c>
      <c r="G22" s="6" t="s">
        <v>67</v>
      </c>
      <c r="H22" s="6" t="s">
        <v>68</v>
      </c>
    </row>
    <row r="23" spans="1:8" s="44" customFormat="1" ht="20.100000000000001" customHeight="1">
      <c r="A23" s="113"/>
      <c r="B23" s="115" t="s">
        <v>69</v>
      </c>
      <c r="C23" s="115" t="s">
        <v>70</v>
      </c>
      <c r="D23" s="111" t="s">
        <v>141</v>
      </c>
      <c r="E23" s="111"/>
      <c r="F23" s="52">
        <v>3</v>
      </c>
      <c r="G23" s="43"/>
      <c r="H23" s="43"/>
    </row>
    <row r="24" spans="1:8" s="44" customFormat="1" ht="20.100000000000001" customHeight="1">
      <c r="A24" s="113"/>
      <c r="B24" s="115"/>
      <c r="C24" s="115"/>
      <c r="D24" s="111" t="s">
        <v>193</v>
      </c>
      <c r="E24" s="111"/>
      <c r="F24" s="53">
        <v>30</v>
      </c>
      <c r="G24" s="43">
        <v>3</v>
      </c>
      <c r="H24" s="43"/>
    </row>
    <row r="25" spans="1:8" s="41" customFormat="1" ht="20.100000000000001" customHeight="1">
      <c r="A25" s="113"/>
      <c r="B25" s="115"/>
      <c r="C25" s="115"/>
      <c r="D25" s="110" t="s">
        <v>142</v>
      </c>
      <c r="E25" s="110"/>
      <c r="F25" s="42">
        <v>23</v>
      </c>
      <c r="G25" s="40">
        <v>0.66200000000000003</v>
      </c>
      <c r="H25" s="40"/>
    </row>
    <row r="26" spans="1:8" s="41" customFormat="1" ht="20.100000000000001" customHeight="1">
      <c r="A26" s="113"/>
      <c r="B26" s="115"/>
      <c r="C26" s="115"/>
      <c r="D26" s="110" t="s">
        <v>143</v>
      </c>
      <c r="E26" s="110"/>
      <c r="F26" s="42">
        <v>16.59</v>
      </c>
      <c r="G26" s="40">
        <v>0.55079999999999996</v>
      </c>
      <c r="H26" s="40"/>
    </row>
    <row r="27" spans="1:8" s="44" customFormat="1" ht="20.100000000000001" customHeight="1">
      <c r="A27" s="113"/>
      <c r="B27" s="115"/>
      <c r="C27" s="115"/>
      <c r="D27" s="111" t="s">
        <v>144</v>
      </c>
      <c r="E27" s="111"/>
      <c r="F27" s="50">
        <v>15.15</v>
      </c>
      <c r="G27" s="43">
        <v>0.38679999999999998</v>
      </c>
      <c r="H27" s="43"/>
    </row>
    <row r="28" spans="1:8" s="41" customFormat="1" ht="20.100000000000001" customHeight="1">
      <c r="A28" s="113"/>
      <c r="B28" s="115"/>
      <c r="C28" s="115"/>
      <c r="D28" s="110" t="s">
        <v>145</v>
      </c>
      <c r="E28" s="110"/>
      <c r="F28" s="42">
        <v>1.44</v>
      </c>
      <c r="G28" s="40">
        <v>0.16400000000000001</v>
      </c>
      <c r="H28" s="40"/>
    </row>
    <row r="29" spans="1:8" s="41" customFormat="1" ht="20.100000000000001" customHeight="1">
      <c r="A29" s="113"/>
      <c r="B29" s="115"/>
      <c r="C29" s="115"/>
      <c r="D29" s="110" t="s">
        <v>146</v>
      </c>
      <c r="E29" s="110"/>
      <c r="F29" s="42">
        <v>4679.7</v>
      </c>
      <c r="G29" s="40">
        <v>83.363600000000005</v>
      </c>
      <c r="H29" s="40"/>
    </row>
    <row r="30" spans="1:8" s="41" customFormat="1" ht="20.100000000000001" customHeight="1">
      <c r="A30" s="113"/>
      <c r="B30" s="115"/>
      <c r="C30" s="115"/>
      <c r="D30" s="110" t="s">
        <v>147</v>
      </c>
      <c r="E30" s="110"/>
      <c r="F30" s="42">
        <v>1684.24</v>
      </c>
      <c r="G30" s="40">
        <v>35.557299999999998</v>
      </c>
      <c r="H30" s="40"/>
    </row>
    <row r="31" spans="1:8" s="41" customFormat="1" ht="20.100000000000001" customHeight="1">
      <c r="A31" s="113"/>
      <c r="B31" s="115"/>
      <c r="C31" s="115"/>
      <c r="D31" s="110" t="s">
        <v>148</v>
      </c>
      <c r="E31" s="110"/>
      <c r="F31" s="42">
        <v>2995.46</v>
      </c>
      <c r="G31" s="40">
        <v>47.8063</v>
      </c>
      <c r="H31" s="40"/>
    </row>
    <row r="32" spans="1:8" s="44" customFormat="1" ht="20.100000000000001" customHeight="1">
      <c r="A32" s="113"/>
      <c r="B32" s="115"/>
      <c r="C32" s="115"/>
      <c r="D32" s="111" t="s">
        <v>149</v>
      </c>
      <c r="E32" s="111"/>
      <c r="F32" s="52">
        <v>86</v>
      </c>
      <c r="G32" s="43"/>
      <c r="H32" s="43"/>
    </row>
    <row r="33" spans="1:8" s="44" customFormat="1" ht="20.100000000000001" customHeight="1">
      <c r="A33" s="113"/>
      <c r="B33" s="115"/>
      <c r="C33" s="115"/>
      <c r="D33" s="111" t="s">
        <v>150</v>
      </c>
      <c r="E33" s="111"/>
      <c r="F33" s="52">
        <v>7</v>
      </c>
      <c r="G33" s="43"/>
      <c r="H33" s="43"/>
    </row>
    <row r="34" spans="1:8" s="44" customFormat="1" ht="20.100000000000001" customHeight="1">
      <c r="A34" s="113"/>
      <c r="B34" s="115"/>
      <c r="C34" s="115"/>
      <c r="D34" s="111" t="s">
        <v>151</v>
      </c>
      <c r="E34" s="111"/>
      <c r="F34" s="52">
        <v>200</v>
      </c>
      <c r="G34" s="43">
        <v>4.08</v>
      </c>
      <c r="H34" s="43"/>
    </row>
    <row r="35" spans="1:8" s="44" customFormat="1" ht="20.100000000000001" customHeight="1">
      <c r="A35" s="113"/>
      <c r="B35" s="115"/>
      <c r="C35" s="115"/>
      <c r="D35" s="110" t="s">
        <v>152</v>
      </c>
      <c r="E35" s="110"/>
      <c r="F35" s="42">
        <v>10.78</v>
      </c>
      <c r="G35" s="43"/>
      <c r="H35" s="43"/>
    </row>
    <row r="36" spans="1:8" s="45" customFormat="1" ht="20.100000000000001" customHeight="1">
      <c r="A36" s="113"/>
      <c r="B36" s="115"/>
      <c r="C36" s="115"/>
      <c r="D36" s="110" t="s">
        <v>153</v>
      </c>
      <c r="E36" s="110"/>
      <c r="F36" s="42">
        <v>4.47</v>
      </c>
      <c r="G36" s="43"/>
      <c r="H36" s="43"/>
    </row>
    <row r="37" spans="1:8" s="45" customFormat="1" ht="20.100000000000001" customHeight="1">
      <c r="A37" s="113"/>
      <c r="B37" s="115"/>
      <c r="C37" s="115"/>
      <c r="D37" s="110" t="s">
        <v>154</v>
      </c>
      <c r="E37" s="110"/>
      <c r="F37" s="39">
        <v>20</v>
      </c>
      <c r="G37" s="43"/>
      <c r="H37" s="43"/>
    </row>
    <row r="38" spans="1:8" s="41" customFormat="1" ht="20.100000000000001" customHeight="1">
      <c r="A38" s="113"/>
      <c r="B38" s="115"/>
      <c r="C38" s="115"/>
      <c r="D38" s="110" t="s">
        <v>155</v>
      </c>
      <c r="E38" s="110"/>
      <c r="F38" s="39">
        <v>843</v>
      </c>
      <c r="G38" s="40"/>
      <c r="H38" s="40"/>
    </row>
    <row r="39" spans="1:8" s="44" customFormat="1" ht="20.100000000000001" customHeight="1">
      <c r="A39" s="113"/>
      <c r="B39" s="115"/>
      <c r="C39" s="115"/>
      <c r="D39" s="110" t="s">
        <v>156</v>
      </c>
      <c r="E39" s="110"/>
      <c r="F39" s="39">
        <v>192</v>
      </c>
      <c r="G39" s="43"/>
      <c r="H39" s="43"/>
    </row>
    <row r="40" spans="1:8" s="44" customFormat="1" ht="20.100000000000001" customHeight="1">
      <c r="A40" s="113"/>
      <c r="B40" s="115"/>
      <c r="C40" s="115"/>
      <c r="D40" s="110" t="s">
        <v>157</v>
      </c>
      <c r="E40" s="110"/>
      <c r="F40" s="39">
        <v>313</v>
      </c>
      <c r="G40" s="43"/>
      <c r="H40" s="43"/>
    </row>
    <row r="41" spans="1:8" s="47" customFormat="1" ht="20.100000000000001" customHeight="1">
      <c r="A41" s="113"/>
      <c r="B41" s="115"/>
      <c r="C41" s="115"/>
      <c r="D41" s="110" t="s">
        <v>158</v>
      </c>
      <c r="E41" s="110"/>
      <c r="F41" s="39">
        <v>60591</v>
      </c>
      <c r="G41" s="46"/>
      <c r="H41" s="46"/>
    </row>
    <row r="42" spans="1:8" s="44" customFormat="1" ht="20.100000000000001" customHeight="1">
      <c r="A42" s="113"/>
      <c r="B42" s="115"/>
      <c r="C42" s="116" t="s">
        <v>89</v>
      </c>
      <c r="D42" s="111" t="s">
        <v>159</v>
      </c>
      <c r="E42" s="111"/>
      <c r="F42" s="49" t="s">
        <v>97</v>
      </c>
      <c r="G42" s="49">
        <v>92</v>
      </c>
      <c r="H42" s="43"/>
    </row>
    <row r="43" spans="1:8" s="44" customFormat="1" ht="20.100000000000001" customHeight="1">
      <c r="A43" s="113"/>
      <c r="B43" s="115"/>
      <c r="C43" s="117"/>
      <c r="D43" s="111" t="s">
        <v>160</v>
      </c>
      <c r="E43" s="111"/>
      <c r="F43" s="49" t="s">
        <v>132</v>
      </c>
      <c r="G43" s="43">
        <v>100</v>
      </c>
      <c r="H43" s="43"/>
    </row>
    <row r="44" spans="1:8" s="44" customFormat="1" ht="20.100000000000001" customHeight="1">
      <c r="A44" s="113"/>
      <c r="B44" s="115"/>
      <c r="C44" s="117"/>
      <c r="D44" s="111" t="s">
        <v>161</v>
      </c>
      <c r="E44" s="111"/>
      <c r="F44" s="49" t="s">
        <v>132</v>
      </c>
      <c r="G44" s="49">
        <v>90</v>
      </c>
      <c r="H44" s="43"/>
    </row>
    <row r="45" spans="1:8" s="44" customFormat="1" ht="20.100000000000001" customHeight="1">
      <c r="A45" s="113"/>
      <c r="B45" s="115"/>
      <c r="C45" s="117"/>
      <c r="D45" s="111" t="s">
        <v>162</v>
      </c>
      <c r="E45" s="111"/>
      <c r="F45" s="49" t="s">
        <v>163</v>
      </c>
      <c r="G45" s="43">
        <v>0</v>
      </c>
      <c r="H45" s="43"/>
    </row>
    <row r="46" spans="1:8" s="44" customFormat="1" ht="20.100000000000001" customHeight="1">
      <c r="A46" s="113"/>
      <c r="B46" s="115"/>
      <c r="C46" s="117"/>
      <c r="D46" s="111" t="s">
        <v>164</v>
      </c>
      <c r="E46" s="111"/>
      <c r="F46" s="49" t="s">
        <v>165</v>
      </c>
      <c r="G46" s="43">
        <v>0.12</v>
      </c>
      <c r="H46" s="43"/>
    </row>
    <row r="47" spans="1:8" s="44" customFormat="1" ht="20.100000000000001" customHeight="1">
      <c r="A47" s="113"/>
      <c r="B47" s="115"/>
      <c r="C47" s="117"/>
      <c r="D47" s="111" t="s">
        <v>166</v>
      </c>
      <c r="E47" s="111"/>
      <c r="F47" s="51" t="s">
        <v>167</v>
      </c>
      <c r="G47" s="43">
        <v>100</v>
      </c>
      <c r="H47" s="43"/>
    </row>
    <row r="48" spans="1:8" s="41" customFormat="1" ht="20.100000000000001" customHeight="1">
      <c r="A48" s="113"/>
      <c r="B48" s="115"/>
      <c r="C48" s="118"/>
      <c r="D48" s="110" t="s">
        <v>168</v>
      </c>
      <c r="E48" s="110"/>
      <c r="F48" s="48">
        <v>100</v>
      </c>
      <c r="G48" s="40">
        <v>100</v>
      </c>
      <c r="H48" s="40"/>
    </row>
    <row r="49" spans="1:8" s="41" customFormat="1" ht="20.100000000000001" customHeight="1">
      <c r="A49" s="113"/>
      <c r="B49" s="115"/>
      <c r="C49" s="116" t="s">
        <v>100</v>
      </c>
      <c r="D49" s="110" t="s">
        <v>169</v>
      </c>
      <c r="E49" s="110"/>
      <c r="F49" s="48" t="s">
        <v>97</v>
      </c>
      <c r="G49" s="48">
        <v>95</v>
      </c>
      <c r="H49" s="40"/>
    </row>
    <row r="50" spans="1:8" s="44" customFormat="1" ht="20.100000000000001" customHeight="1">
      <c r="A50" s="113"/>
      <c r="B50" s="115"/>
      <c r="C50" s="117"/>
      <c r="D50" s="111" t="s">
        <v>170</v>
      </c>
      <c r="E50" s="111"/>
      <c r="F50" s="49" t="s">
        <v>132</v>
      </c>
      <c r="G50" s="43">
        <v>100</v>
      </c>
      <c r="H50" s="43"/>
    </row>
    <row r="51" spans="1:8" s="44" customFormat="1" ht="20.100000000000001" customHeight="1">
      <c r="A51" s="113"/>
      <c r="B51" s="115"/>
      <c r="C51" s="117"/>
      <c r="D51" s="111" t="s">
        <v>171</v>
      </c>
      <c r="E51" s="111"/>
      <c r="F51" s="49" t="s">
        <v>132</v>
      </c>
      <c r="G51" s="43">
        <v>100</v>
      </c>
      <c r="H51" s="43"/>
    </row>
    <row r="52" spans="1:8" s="44" customFormat="1" ht="20.100000000000001" customHeight="1">
      <c r="A52" s="113"/>
      <c r="B52" s="115"/>
      <c r="C52" s="117"/>
      <c r="D52" s="111" t="s">
        <v>172</v>
      </c>
      <c r="E52" s="111"/>
      <c r="F52" s="49" t="s">
        <v>95</v>
      </c>
      <c r="G52" s="43">
        <v>100</v>
      </c>
      <c r="H52" s="43"/>
    </row>
    <row r="53" spans="1:8" s="41" customFormat="1" ht="20.100000000000001" customHeight="1">
      <c r="A53" s="113"/>
      <c r="B53" s="115"/>
      <c r="C53" s="118"/>
      <c r="D53" s="110" t="s">
        <v>173</v>
      </c>
      <c r="E53" s="110"/>
      <c r="F53" s="48" t="s">
        <v>132</v>
      </c>
      <c r="G53" s="40">
        <v>100</v>
      </c>
      <c r="H53" s="40"/>
    </row>
    <row r="54" spans="1:8" s="41" customFormat="1" ht="20.100000000000001" customHeight="1">
      <c r="A54" s="113"/>
      <c r="B54" s="115"/>
      <c r="C54" s="48" t="s">
        <v>174</v>
      </c>
      <c r="D54" s="110" t="s">
        <v>175</v>
      </c>
      <c r="E54" s="110"/>
      <c r="F54" s="48">
        <v>16</v>
      </c>
      <c r="G54" s="40">
        <v>16</v>
      </c>
      <c r="H54" s="40"/>
    </row>
    <row r="55" spans="1:8" s="44" customFormat="1" ht="20.100000000000001" customHeight="1">
      <c r="A55" s="113"/>
      <c r="B55" s="115" t="s">
        <v>111</v>
      </c>
      <c r="C55" s="115" t="s">
        <v>176</v>
      </c>
      <c r="D55" s="111" t="s">
        <v>216</v>
      </c>
      <c r="E55" s="111"/>
      <c r="F55" s="49" t="s">
        <v>97</v>
      </c>
      <c r="G55" s="43">
        <v>100</v>
      </c>
      <c r="H55" s="43"/>
    </row>
    <row r="56" spans="1:8" s="41" customFormat="1" ht="20.100000000000001" customHeight="1">
      <c r="A56" s="113"/>
      <c r="B56" s="115"/>
      <c r="C56" s="115"/>
      <c r="D56" s="110" t="s">
        <v>205</v>
      </c>
      <c r="E56" s="110"/>
      <c r="F56" s="54" t="s">
        <v>206</v>
      </c>
      <c r="G56" s="48" t="s">
        <v>177</v>
      </c>
      <c r="H56" s="40"/>
    </row>
    <row r="57" spans="1:8" s="41" customFormat="1" ht="20.100000000000001" customHeight="1">
      <c r="A57" s="113"/>
      <c r="B57" s="115"/>
      <c r="C57" s="115"/>
      <c r="D57" s="110" t="s">
        <v>204</v>
      </c>
      <c r="E57" s="110"/>
      <c r="F57" s="48" t="s">
        <v>123</v>
      </c>
      <c r="G57" s="48" t="s">
        <v>123</v>
      </c>
      <c r="H57" s="40"/>
    </row>
    <row r="58" spans="1:8" s="41" customFormat="1" ht="20.100000000000001" customHeight="1">
      <c r="A58" s="113"/>
      <c r="B58" s="115"/>
      <c r="C58" s="48" t="s">
        <v>178</v>
      </c>
      <c r="D58" s="110" t="s">
        <v>207</v>
      </c>
      <c r="E58" s="110"/>
      <c r="F58" s="48" t="s">
        <v>123</v>
      </c>
      <c r="G58" s="48" t="s">
        <v>123</v>
      </c>
      <c r="H58" s="40"/>
    </row>
    <row r="59" spans="1:8" s="41" customFormat="1" ht="27" customHeight="1">
      <c r="A59" s="114"/>
      <c r="B59" s="48" t="s">
        <v>129</v>
      </c>
      <c r="C59" s="48" t="s">
        <v>130</v>
      </c>
      <c r="D59" s="110" t="s">
        <v>208</v>
      </c>
      <c r="E59" s="110"/>
      <c r="F59" s="48" t="s">
        <v>132</v>
      </c>
      <c r="G59" s="48">
        <v>90</v>
      </c>
      <c r="H59" s="40"/>
    </row>
    <row r="60" spans="1:8" s="3" customFormat="1" ht="15.95" customHeight="1">
      <c r="A60" s="11" t="s">
        <v>133</v>
      </c>
      <c r="B60" s="78" t="s">
        <v>203</v>
      </c>
      <c r="C60" s="78"/>
      <c r="D60" s="78"/>
      <c r="E60" s="78"/>
      <c r="F60" s="78"/>
      <c r="G60" s="78"/>
      <c r="H60" s="78"/>
    </row>
    <row r="61" spans="1:8" s="3" customFormat="1" ht="12.95" customHeight="1">
      <c r="A61" s="68" t="s">
        <v>134</v>
      </c>
      <c r="B61" s="68"/>
      <c r="C61" s="68"/>
      <c r="D61" s="68"/>
      <c r="E61" s="68"/>
      <c r="F61" s="68"/>
      <c r="G61" s="68"/>
      <c r="H61" s="68"/>
    </row>
    <row r="62" spans="1:8" s="3" customFormat="1" ht="14.1" customHeight="1">
      <c r="A62" s="68" t="s">
        <v>135</v>
      </c>
      <c r="B62" s="68"/>
      <c r="C62" s="68"/>
      <c r="D62" s="68"/>
      <c r="E62" s="68"/>
      <c r="F62" s="68"/>
      <c r="G62" s="68"/>
      <c r="H62" s="68"/>
    </row>
    <row r="63" spans="1:8" s="3" customFormat="1" ht="14.1" customHeight="1">
      <c r="A63" s="68" t="s">
        <v>136</v>
      </c>
      <c r="B63" s="68"/>
      <c r="C63" s="68"/>
      <c r="D63" s="68"/>
      <c r="E63" s="68"/>
      <c r="F63" s="68"/>
      <c r="G63" s="68"/>
      <c r="H63" s="68"/>
    </row>
  </sheetData>
  <mergeCells count="78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A7:C11"/>
    <mergeCell ref="F9:G9"/>
    <mergeCell ref="F10:G10"/>
    <mergeCell ref="F11:G11"/>
    <mergeCell ref="B21:E21"/>
    <mergeCell ref="F21:H21"/>
    <mergeCell ref="A12:C19"/>
    <mergeCell ref="E12:G12"/>
    <mergeCell ref="B20:E20"/>
    <mergeCell ref="F20:H20"/>
    <mergeCell ref="E19:G19"/>
    <mergeCell ref="E14:G14"/>
    <mergeCell ref="E15:G15"/>
    <mergeCell ref="E16:G16"/>
    <mergeCell ref="E17:G17"/>
    <mergeCell ref="E18:G18"/>
    <mergeCell ref="E13:G1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45:E45"/>
    <mergeCell ref="D46:E46"/>
    <mergeCell ref="D37:E37"/>
    <mergeCell ref="D38:E38"/>
    <mergeCell ref="D39:E39"/>
    <mergeCell ref="D40:E40"/>
    <mergeCell ref="D41:E41"/>
    <mergeCell ref="D42:E42"/>
    <mergeCell ref="D43:E43"/>
    <mergeCell ref="D44:E44"/>
    <mergeCell ref="A63:H63"/>
    <mergeCell ref="A20:A21"/>
    <mergeCell ref="A22:A59"/>
    <mergeCell ref="B23:B54"/>
    <mergeCell ref="B55:B58"/>
    <mergeCell ref="C23:C41"/>
    <mergeCell ref="C42:C48"/>
    <mergeCell ref="C49:C53"/>
    <mergeCell ref="C55:C57"/>
    <mergeCell ref="D57:E57"/>
    <mergeCell ref="D58:E58"/>
    <mergeCell ref="D59:E59"/>
    <mergeCell ref="B60:H60"/>
    <mergeCell ref="A61:H61"/>
    <mergeCell ref="D52:E52"/>
    <mergeCell ref="D53:E53"/>
    <mergeCell ref="A62:H62"/>
    <mergeCell ref="D54:E54"/>
    <mergeCell ref="D55:E55"/>
    <mergeCell ref="D56:E56"/>
    <mergeCell ref="D47:E47"/>
    <mergeCell ref="D48:E48"/>
    <mergeCell ref="D49:E49"/>
    <mergeCell ref="D50:E50"/>
    <mergeCell ref="D51:E51"/>
  </mergeCells>
  <phoneticPr fontId="22" type="noConversion"/>
  <pageMargins left="0.74803149606299213" right="0.74803149606299213" top="0.98425196850393704" bottom="0.98425196850393704" header="0.51181102362204722" footer="0.51181102362204722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执行情况表</vt:lpstr>
      <vt:lpstr>草原</vt:lpstr>
      <vt:lpstr>林改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卢雪垠</dc:creator>
  <cp:lastModifiedBy>微软用户</cp:lastModifiedBy>
  <cp:lastPrinted>2024-03-15T02:26:45Z</cp:lastPrinted>
  <dcterms:created xsi:type="dcterms:W3CDTF">2024-01-05T01:29:00Z</dcterms:created>
  <dcterms:modified xsi:type="dcterms:W3CDTF">2024-03-19T08:59:30Z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E96D589D57B647D0B23F009FAF308DF6_13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