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<sst xmlns="http://schemas.openxmlformats.org/spreadsheetml/2006/main" count="57" uniqueCount="40">
  <si>
    <t>2023年社会化服务机耕、机插、机防环节补助情况</t>
  </si>
  <si>
    <t>序号</t>
  </si>
  <si>
    <t>服务组织名称</t>
  </si>
  <si>
    <t>补助环节</t>
  </si>
  <si>
    <t>北斗确定面积（亩）</t>
  </si>
  <si>
    <t>户数（小农户）</t>
  </si>
  <si>
    <t>申报面积（亩）</t>
  </si>
  <si>
    <t>补助金额（元）</t>
  </si>
  <si>
    <t>合计</t>
  </si>
  <si>
    <t>明溪县惠农植保专业合作社</t>
  </si>
  <si>
    <t>机耕</t>
  </si>
  <si>
    <t>6（0）</t>
  </si>
  <si>
    <t>机插</t>
  </si>
  <si>
    <t>4（1）</t>
  </si>
  <si>
    <t>明溪县乐土农机专业合作社</t>
  </si>
  <si>
    <t>12（0）</t>
  </si>
  <si>
    <t>机防</t>
  </si>
  <si>
    <t>15（1）</t>
  </si>
  <si>
    <t>明溪县农兴植保专业合作社</t>
  </si>
  <si>
    <t>13（7）</t>
  </si>
  <si>
    <t>6（6）</t>
  </si>
  <si>
    <t>明溪县保丰植保专业合作社</t>
  </si>
  <si>
    <t>1（0）</t>
  </si>
  <si>
    <t>明溪县城岚水稻专业合作社</t>
  </si>
  <si>
    <t>4（4）</t>
  </si>
  <si>
    <t>明溪县天喜农机专业合作社</t>
  </si>
  <si>
    <t>36（17）</t>
  </si>
  <si>
    <t>22（10）</t>
  </si>
  <si>
    <t>明溪县惠民农机专业合作社</t>
  </si>
  <si>
    <t>33（9）</t>
  </si>
  <si>
    <t>9（2）</t>
  </si>
  <si>
    <t>明溪县稻香水稻专业合作社</t>
  </si>
  <si>
    <t>8（7）</t>
  </si>
  <si>
    <t>明溪县丰卓水稻专业合作社</t>
  </si>
  <si>
    <t>2（0）</t>
  </si>
  <si>
    <t>5（1）</t>
  </si>
  <si>
    <t>明溪县姜坊溪禾香农机专业合作社</t>
  </si>
  <si>
    <t>26（16）</t>
  </si>
  <si>
    <t>16（9）</t>
  </si>
  <si>
    <t>224（96）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</si>
</sst>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3"/>
  <sheetViews>
    <sheetView tabSelected="1" zoomScale="90" zoomScaleNormal="90" workbookViewId="0">
      <selection activeCell="K17" sqref="K17"/>
    </sheetView>
  </sheetViews>
  <sheetFormatPr defaultColWidth="9" defaultRowHeight="13.5" outlineLevelCol="7"/>
  <cols>
    <col min="2" max="2" width="33.75" customWidth="1"/>
    <col min="3" max="4" width="19.125" customWidth="1"/>
    <col min="5" max="5" width="16" customWidth="1"/>
    <col min="6" max="7" width="15" customWidth="1"/>
    <col min="8" max="8" width="14.375"/>
    <col min="9" max="10" width="10.375"/>
    <col min="12" max="13" width="9.375"/>
  </cols>
  <sheetData>
    <row r="1" ht="48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0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20" customHeight="1" spans="1:8">
      <c r="A3" s="3">
        <v>1</v>
      </c>
      <c r="B3" s="4" t="s">
        <v>9</v>
      </c>
      <c r="C3" s="2" t="s">
        <v>10</v>
      </c>
      <c r="D3" s="2">
        <v>637.14</v>
      </c>
      <c r="E3" s="2" t="s">
        <v>11</v>
      </c>
      <c r="F3" s="2">
        <v>555</v>
      </c>
      <c r="G3" s="2">
        <v>17482.5</v>
      </c>
      <c r="H3" s="4">
        <f>G3+G4</f>
        <v>28746</v>
      </c>
    </row>
    <row r="4" ht="20" customHeight="1" spans="1:8">
      <c r="A4" s="5"/>
      <c r="B4" s="6"/>
      <c r="C4" s="2" t="s">
        <v>12</v>
      </c>
      <c r="D4" s="2">
        <v>275.73</v>
      </c>
      <c r="E4" s="2" t="s">
        <v>13</v>
      </c>
      <c r="F4" s="2">
        <v>275</v>
      </c>
      <c r="G4" s="2">
        <v>11263.5</v>
      </c>
      <c r="H4" s="6"/>
    </row>
    <row r="5" ht="20" customHeight="1" spans="1:8">
      <c r="A5" s="3">
        <v>2</v>
      </c>
      <c r="B5" s="4" t="s">
        <v>14</v>
      </c>
      <c r="C5" s="2" t="s">
        <v>10</v>
      </c>
      <c r="D5" s="2">
        <v>2686.46</v>
      </c>
      <c r="E5" s="2" t="s">
        <v>15</v>
      </c>
      <c r="F5" s="2">
        <v>1399.35</v>
      </c>
      <c r="G5" s="2">
        <v>44079.52</v>
      </c>
      <c r="H5" s="4">
        <f>G5+G6</f>
        <v>57232.79</v>
      </c>
    </row>
    <row r="6" ht="20" customHeight="1" spans="1:8">
      <c r="A6" s="5"/>
      <c r="B6" s="6"/>
      <c r="C6" s="2" t="s">
        <v>16</v>
      </c>
      <c r="D6" s="2">
        <v>1837.03</v>
      </c>
      <c r="E6" s="2" t="s">
        <v>17</v>
      </c>
      <c r="F6" s="2">
        <v>1824.88</v>
      </c>
      <c r="G6" s="2">
        <v>13153.27</v>
      </c>
      <c r="H6" s="6"/>
    </row>
    <row r="7" ht="20" customHeight="1" spans="1:8">
      <c r="A7" s="3">
        <v>3</v>
      </c>
      <c r="B7" s="4" t="s">
        <v>18</v>
      </c>
      <c r="C7" s="2" t="s">
        <v>10</v>
      </c>
      <c r="D7" s="2">
        <v>884.49</v>
      </c>
      <c r="E7" s="2" t="s">
        <v>19</v>
      </c>
      <c r="F7" s="2">
        <v>716.35</v>
      </c>
      <c r="G7" s="2">
        <v>23047.92</v>
      </c>
      <c r="H7" s="4">
        <f>G7+G8</f>
        <v>27407.97</v>
      </c>
    </row>
    <row r="8" ht="20" customHeight="1" spans="1:8">
      <c r="A8" s="5"/>
      <c r="B8" s="6"/>
      <c r="C8" s="2" t="s">
        <v>12</v>
      </c>
      <c r="D8" s="2">
        <v>96.89</v>
      </c>
      <c r="E8" s="2" t="s">
        <v>20</v>
      </c>
      <c r="F8" s="2">
        <v>96.89</v>
      </c>
      <c r="G8" s="2">
        <v>4360.05</v>
      </c>
      <c r="H8" s="6"/>
    </row>
    <row r="9" ht="20" customHeight="1" spans="1:8">
      <c r="A9" s="7">
        <v>4</v>
      </c>
      <c r="B9" s="2" t="s">
        <v>21</v>
      </c>
      <c r="C9" s="2" t="s">
        <v>10</v>
      </c>
      <c r="D9" s="2">
        <v>1393.79</v>
      </c>
      <c r="E9" s="2" t="s">
        <v>22</v>
      </c>
      <c r="F9" s="2">
        <v>560</v>
      </c>
      <c r="G9" s="2">
        <v>17640</v>
      </c>
      <c r="H9" s="2">
        <v>17640</v>
      </c>
    </row>
    <row r="10" ht="20" customHeight="1" spans="1:8">
      <c r="A10" s="8">
        <v>5</v>
      </c>
      <c r="B10" s="4" t="s">
        <v>23</v>
      </c>
      <c r="C10" s="2" t="s">
        <v>10</v>
      </c>
      <c r="D10" s="2">
        <v>98.73</v>
      </c>
      <c r="E10" s="2" t="s">
        <v>24</v>
      </c>
      <c r="F10" s="2">
        <v>98.7</v>
      </c>
      <c r="G10" s="2">
        <v>3454.5</v>
      </c>
      <c r="H10" s="4">
        <f>SUM(G10:G11)</f>
        <v>10497</v>
      </c>
    </row>
    <row r="11" ht="20" customHeight="1" spans="1:8">
      <c r="A11" s="8"/>
      <c r="B11" s="6"/>
      <c r="C11" s="2" t="s">
        <v>12</v>
      </c>
      <c r="D11" s="2">
        <v>156.55</v>
      </c>
      <c r="E11" s="2" t="s">
        <v>20</v>
      </c>
      <c r="F11" s="2">
        <v>156.5</v>
      </c>
      <c r="G11" s="2">
        <v>7042.5</v>
      </c>
      <c r="H11" s="6"/>
    </row>
    <row r="12" ht="20" customHeight="1" spans="1:8">
      <c r="A12" s="8">
        <v>6</v>
      </c>
      <c r="B12" s="4" t="s">
        <v>25</v>
      </c>
      <c r="C12" s="2" t="s">
        <v>10</v>
      </c>
      <c r="D12" s="2">
        <v>3892.56</v>
      </c>
      <c r="E12" s="2" t="s">
        <v>26</v>
      </c>
      <c r="F12" s="2">
        <f>638+719+1559.2</f>
        <v>2916.2</v>
      </c>
      <c r="G12" s="2">
        <f>20559.7+22648.5+49785.4</f>
        <v>92993.6</v>
      </c>
      <c r="H12" s="4">
        <f>SUM(G12:G13)</f>
        <v>147426.95</v>
      </c>
    </row>
    <row r="13" ht="20" customHeight="1" spans="1:8">
      <c r="A13" s="8"/>
      <c r="B13" s="9"/>
      <c r="C13" s="2" t="s">
        <v>12</v>
      </c>
      <c r="D13" s="2">
        <f>576.29+747.85</f>
        <v>1324.14</v>
      </c>
      <c r="E13" s="2" t="s">
        <v>27</v>
      </c>
      <c r="F13" s="2">
        <f>623+283.4+414.8</f>
        <v>1321.2</v>
      </c>
      <c r="G13" s="2">
        <f>25949.25+11477.7+17006.4</f>
        <v>54433.35</v>
      </c>
      <c r="H13" s="9"/>
    </row>
    <row r="14" ht="20" customHeight="1" spans="1:8">
      <c r="A14" s="8">
        <v>7</v>
      </c>
      <c r="B14" s="4" t="s">
        <v>28</v>
      </c>
      <c r="C14" s="2" t="s">
        <v>10</v>
      </c>
      <c r="D14" s="2">
        <v>2323.49</v>
      </c>
      <c r="E14" s="2" t="s">
        <v>29</v>
      </c>
      <c r="F14" s="2">
        <f>935+52.86+924.41+295.07</f>
        <v>2207.34</v>
      </c>
      <c r="G14" s="2">
        <f>29648.5+1665.09+29470.87+9294.7</f>
        <v>70079.16</v>
      </c>
      <c r="H14" s="4">
        <f>SUM(G14:G15)</f>
        <v>86751.21</v>
      </c>
    </row>
    <row r="15" ht="20" customHeight="1" spans="1:8">
      <c r="A15" s="8"/>
      <c r="B15" s="6"/>
      <c r="C15" s="2" t="s">
        <v>12</v>
      </c>
      <c r="D15" s="2">
        <v>408.08</v>
      </c>
      <c r="E15" s="2" t="s">
        <v>30</v>
      </c>
      <c r="F15" s="2">
        <f>337.91+31.92+36</f>
        <v>405.83</v>
      </c>
      <c r="G15" s="2">
        <f>13921.29+1292.76+1458</f>
        <v>16672.05</v>
      </c>
      <c r="H15" s="6"/>
    </row>
    <row r="16" ht="20" customHeight="1" spans="1:8">
      <c r="A16" s="7">
        <v>8</v>
      </c>
      <c r="B16" s="2" t="s">
        <v>31</v>
      </c>
      <c r="C16" s="2" t="s">
        <v>10</v>
      </c>
      <c r="D16" s="2">
        <v>334.44</v>
      </c>
      <c r="E16" s="2" t="s">
        <v>32</v>
      </c>
      <c r="F16" s="2">
        <v>271</v>
      </c>
      <c r="G16" s="2">
        <v>9194.5</v>
      </c>
      <c r="H16" s="2">
        <v>9194.5</v>
      </c>
    </row>
    <row r="17" ht="20" customHeight="1" spans="1:8">
      <c r="A17" s="8">
        <v>9</v>
      </c>
      <c r="B17" s="4" t="s">
        <v>33</v>
      </c>
      <c r="C17" s="2" t="s">
        <v>10</v>
      </c>
      <c r="D17" s="2">
        <v>119.8</v>
      </c>
      <c r="E17" s="2" t="s">
        <v>34</v>
      </c>
      <c r="F17" s="2">
        <v>119.8</v>
      </c>
      <c r="G17" s="2">
        <v>3773.7</v>
      </c>
      <c r="H17" s="4">
        <f>G18+G17</f>
        <v>15198.3</v>
      </c>
    </row>
    <row r="18" ht="20" customHeight="1" spans="1:8">
      <c r="A18" s="8"/>
      <c r="B18" s="6"/>
      <c r="C18" s="2" t="s">
        <v>12</v>
      </c>
      <c r="D18" s="2">
        <v>279</v>
      </c>
      <c r="E18" s="2" t="s">
        <v>35</v>
      </c>
      <c r="F18" s="2">
        <v>279</v>
      </c>
      <c r="G18" s="2">
        <v>11424.6</v>
      </c>
      <c r="H18" s="6"/>
    </row>
    <row r="19" ht="20" customHeight="1" spans="1:8">
      <c r="A19" s="8">
        <v>10</v>
      </c>
      <c r="B19" s="9" t="s">
        <v>36</v>
      </c>
      <c r="C19" s="2" t="s">
        <v>10</v>
      </c>
      <c r="D19" s="2">
        <v>968.24</v>
      </c>
      <c r="E19" s="2" t="s">
        <v>37</v>
      </c>
      <c r="F19" s="2">
        <v>922.19</v>
      </c>
      <c r="G19" s="2">
        <v>30364</v>
      </c>
      <c r="H19" s="9">
        <f>G19+G20</f>
        <v>52296.28</v>
      </c>
    </row>
    <row r="20" ht="20" customHeight="1" spans="1:8">
      <c r="A20" s="8"/>
      <c r="B20" s="6"/>
      <c r="C20" s="2" t="s">
        <v>12</v>
      </c>
      <c r="D20" s="2">
        <v>521.42</v>
      </c>
      <c r="E20" s="2" t="s">
        <v>38</v>
      </c>
      <c r="F20" s="2">
        <v>521.42</v>
      </c>
      <c r="G20" s="2">
        <v>21932.28</v>
      </c>
      <c r="H20" s="6"/>
    </row>
    <row r="21" ht="20" customHeight="1" spans="1:8">
      <c r="A21" s="2" t="s">
        <v>8</v>
      </c>
      <c r="B21" s="2"/>
      <c r="C21" s="2"/>
      <c r="D21" s="10"/>
      <c r="E21" s="2" t="s">
        <v>39</v>
      </c>
      <c r="F21" s="2">
        <f>SUM(F3:F14)</f>
        <v>12127.41</v>
      </c>
      <c r="G21" s="2">
        <f>SUM(G3:G20)</f>
        <v>452391</v>
      </c>
      <c r="H21" s="2">
        <f>SUM(H3:H20)</f>
        <v>452391</v>
      </c>
    </row>
    <row r="24" ht="22.5" spans="1:7">
      <c r="A24" s="11"/>
      <c r="B24" s="11"/>
      <c r="C24" s="11"/>
      <c r="D24" s="11"/>
      <c r="E24" s="11"/>
      <c r="F24" s="11"/>
      <c r="G24" s="11"/>
    </row>
    <row r="25" ht="25" customHeight="1" spans="1:7">
      <c r="A25" s="11"/>
      <c r="B25" s="11"/>
      <c r="C25" s="11"/>
      <c r="D25" s="11"/>
      <c r="E25" s="11"/>
      <c r="F25" s="11"/>
      <c r="G25" s="11"/>
    </row>
    <row r="26" ht="25" customHeight="1" spans="1:7">
      <c r="A26" s="11"/>
      <c r="B26" s="11"/>
      <c r="C26" s="11"/>
      <c r="D26" s="11"/>
      <c r="E26" s="11"/>
      <c r="F26" s="11"/>
      <c r="G26" s="11"/>
    </row>
    <row r="27" ht="25" customHeight="1" spans="1:7">
      <c r="A27" s="11"/>
      <c r="B27" s="11"/>
      <c r="C27" s="11"/>
      <c r="D27" s="11"/>
      <c r="E27" s="11"/>
      <c r="F27" s="11"/>
      <c r="G27" s="11"/>
    </row>
    <row r="28" ht="25" customHeight="1" spans="1:7">
      <c r="A28" s="11"/>
      <c r="B28" s="11"/>
      <c r="C28" s="11"/>
      <c r="D28" s="11"/>
      <c r="E28" s="11"/>
      <c r="F28" s="11"/>
      <c r="G28" s="11"/>
    </row>
    <row r="29" ht="25" customHeight="1" spans="1:7">
      <c r="A29" s="11"/>
      <c r="B29" s="11"/>
      <c r="C29" s="11"/>
      <c r="D29" s="11"/>
      <c r="E29" s="11"/>
      <c r="F29" s="11"/>
      <c r="G29" s="11"/>
    </row>
    <row r="30" ht="25" customHeight="1" spans="1:7">
      <c r="A30" s="11"/>
      <c r="B30" s="11"/>
      <c r="C30" s="11"/>
      <c r="D30" s="11"/>
      <c r="E30" s="11"/>
      <c r="F30" s="11"/>
      <c r="G30" s="11"/>
    </row>
    <row r="31" ht="25" customHeight="1" spans="1:7">
      <c r="A31" s="11"/>
      <c r="B31" s="11"/>
      <c r="C31" s="11"/>
      <c r="D31" s="11"/>
      <c r="E31" s="11"/>
      <c r="F31" s="11"/>
      <c r="G31" s="11"/>
    </row>
    <row r="32" ht="25" customHeight="1" spans="1:7">
      <c r="A32" s="11"/>
      <c r="B32" s="11"/>
      <c r="C32" s="11"/>
      <c r="D32" s="11"/>
      <c r="E32" s="11"/>
      <c r="F32" s="11"/>
      <c r="G32" s="11"/>
    </row>
    <row r="33" ht="25" customHeight="1" spans="1:7">
      <c r="A33" s="11"/>
      <c r="B33" s="11"/>
      <c r="C33" s="11"/>
      <c r="D33" s="11"/>
      <c r="E33" s="11"/>
      <c r="F33" s="11"/>
      <c r="G33" s="11"/>
    </row>
  </sheetData>
  <mergeCells count="35">
    <mergeCell ref="A1:H1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:A4"/>
    <mergeCell ref="A5:A6"/>
    <mergeCell ref="A7:A8"/>
    <mergeCell ref="A10:A11"/>
    <mergeCell ref="A12:A13"/>
    <mergeCell ref="A14:A15"/>
    <mergeCell ref="A17:A18"/>
    <mergeCell ref="A19:A20"/>
    <mergeCell ref="B3:B4"/>
    <mergeCell ref="B5:B6"/>
    <mergeCell ref="B7:B8"/>
    <mergeCell ref="B10:B11"/>
    <mergeCell ref="B12:B13"/>
    <mergeCell ref="B14:B15"/>
    <mergeCell ref="B17:B18"/>
    <mergeCell ref="B19:B20"/>
    <mergeCell ref="H3:H4"/>
    <mergeCell ref="H5:H6"/>
    <mergeCell ref="H7:H8"/>
    <mergeCell ref="H10:H11"/>
    <mergeCell ref="H12:H13"/>
    <mergeCell ref="H14:H15"/>
    <mergeCell ref="H17:H18"/>
    <mergeCell ref="H19:H20"/>
  </mergeCells>
  <printOptions horizontalCentered="1" verticalCentered="1"/>
  <pageMargins left="0.751388888888889" right="0.751388888888889" top="1" bottom="1" header="0.5" footer="0.5"/>
  <pageSetup paperSize="9" scale="9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11958</dc:creator>
  <cp:lastModifiedBy>赖子</cp:lastModifiedBy>
  <dcterms:created xsi:type="dcterms:W3CDTF">2022-09-16T03:34:00Z</dcterms:created>
  <dcterms:modified xsi:type="dcterms:W3CDTF">2023-11-06T08:07:44Z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F71258DB2AEA49C29507B6DCBAA39800_13</vt:lpwstr>
  </property>
  <property fmtid="{D5CDD505-2E9C-101B-9397-08002B2CF9AE}" pid="3" name="KSOProductBuildVer">
    <vt:lpwstr>2052-12.1.0.15712</vt:lpwstr>
  </property>
</Properties>
</file>