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<sst xmlns="http://schemas.openxmlformats.org/spreadsheetml/2006/main" count="42" uniqueCount="34">
  <si>
    <t>困难残疾人生活补贴和重度残疾人补贴情况汇总表</t>
  </si>
  <si>
    <t>（2023年度）</t>
  </si>
  <si>
    <t xml:space="preserve">                         填报日期：2023年1月</t>
  </si>
  <si>
    <t>乡镇</t>
  </si>
  <si>
    <t>生活补贴</t>
  </si>
  <si>
    <t xml:space="preserve"> 护理补贴</t>
  </si>
  <si>
    <t>本月发放
金额总计（元）</t>
  </si>
  <si>
    <t>低保家庭的残疾人（人）</t>
  </si>
  <si>
    <t>低保标准100%-130%的重残人员（人）</t>
  </si>
  <si>
    <t>60岁以上无固定收入重残人员（人）</t>
  </si>
  <si>
    <t>人数
合计（人）</t>
  </si>
  <si>
    <t>补发
上月（人次）</t>
  </si>
  <si>
    <t>本月发放金额（元）</t>
  </si>
  <si>
    <r>
      <rPr>
        <sz val="14"/>
        <rFont val="宋体"/>
        <charset val="134"/>
      </rPr>
      <t xml:space="preserve">一级生活困难重度残疾人数（人）
</t>
    </r>
    <r>
      <rPr>
        <sz val="9"/>
        <color rgb="FFFF0000"/>
        <rFont val="宋体"/>
        <charset val="134"/>
      </rPr>
      <t>128元/人/月</t>
    </r>
  </si>
  <si>
    <r>
      <rPr>
        <sz val="14"/>
        <rFont val="宋体"/>
        <charset val="134"/>
      </rPr>
      <t>一级非生活困难重度残疾人数（人）</t>
    </r>
    <r>
      <rPr>
        <sz val="9"/>
        <color rgb="FFFF0000"/>
        <rFont val="宋体"/>
        <charset val="134"/>
      </rPr>
      <t>115元/人/月</t>
    </r>
  </si>
  <si>
    <r>
      <rPr>
        <sz val="14"/>
        <rFont val="宋体"/>
        <charset val="134"/>
      </rPr>
      <t xml:space="preserve">二级生活困难重度残疾人数（人）
</t>
    </r>
    <r>
      <rPr>
        <sz val="9"/>
        <color rgb="FFFF0000"/>
        <rFont val="宋体"/>
        <charset val="134"/>
      </rPr>
      <t>107元/人/月</t>
    </r>
  </si>
  <si>
    <r>
      <rPr>
        <sz val="14"/>
        <rFont val="宋体"/>
        <charset val="134"/>
      </rPr>
      <t xml:space="preserve">二级非生活困难重度残疾人数（人）
</t>
    </r>
    <r>
      <rPr>
        <sz val="9"/>
        <color rgb="FFFF0000"/>
        <rFont val="宋体"/>
        <charset val="134"/>
      </rPr>
      <t>85元/人/月</t>
    </r>
  </si>
  <si>
    <t>107元/人/月</t>
  </si>
  <si>
    <t>人数</t>
  </si>
  <si>
    <t>补发</t>
  </si>
  <si>
    <t xml:space="preserve">人数 </t>
  </si>
  <si>
    <t xml:space="preserve">补发 </t>
  </si>
  <si>
    <t>城关乡</t>
  </si>
  <si>
    <t>雪峰镇</t>
  </si>
  <si>
    <t>瀚仙镇</t>
  </si>
  <si>
    <t>胡坊镇</t>
  </si>
  <si>
    <t>沙溪乡</t>
  </si>
  <si>
    <t>夏阳乡</t>
  </si>
  <si>
    <t>盖洋镇</t>
  </si>
  <si>
    <t>夏坊乡</t>
  </si>
  <si>
    <t>枫溪乡</t>
  </si>
  <si>
    <t>农场</t>
  </si>
  <si>
    <t>合 计</t>
  </si>
  <si>
    <t xml:space="preserve">   1、因2023年1月份提标，本表补发人次的发放标准为2022年对应标准。
   2、备注：补发人次为上月新增。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</si>
</sst>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color indexed="8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</font>
    <font>
      <b/>
      <sz val="14"/>
      <name val="仿宋_GB2312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indexed="1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color rgb="FFFF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3"/>
  <sheetViews>
    <sheetView tabSelected="1" workbookViewId="0">
      <selection activeCell="A19" sqref="A19:T22"/>
    </sheetView>
  </sheetViews>
  <sheetFormatPr defaultColWidth="9" defaultRowHeight="13.5"/>
  <cols>
    <col min="1" max="1" width="3.625" customWidth="1"/>
    <col min="2" max="2" width="9.125" customWidth="1"/>
    <col min="3" max="3" width="8.75" customWidth="1"/>
    <col min="4" max="5" width="10.625" customWidth="1"/>
    <col min="6" max="6" width="8.125" style="7" customWidth="1"/>
    <col min="7" max="7" width="8.25" style="7" customWidth="1"/>
    <col min="8" max="8" width="8.875" customWidth="1"/>
    <col min="9" max="14" width="5.625" customWidth="1"/>
    <col min="15" max="16" width="5.875" customWidth="1"/>
    <col min="17" max="18" width="5.625" customWidth="1"/>
    <col min="19" max="19" width="9.375" customWidth="1"/>
    <col min="20" max="20" width="11.25" customWidth="1"/>
  </cols>
  <sheetData>
    <row r="2" ht="31.5" spans="2:20">
      <c r="B2" s="8" t="s">
        <v>0</v>
      </c>
      <c r="C2" s="8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ht="14.25" spans="2:20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ht="18.75" spans="2:20">
      <c r="B4" s="11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ht="24" customHeight="1" spans="2:20">
      <c r="B5" s="12" t="s">
        <v>3</v>
      </c>
      <c r="C5" s="13" t="s">
        <v>4</v>
      </c>
      <c r="D5" s="14"/>
      <c r="E5" s="14"/>
      <c r="F5" s="14"/>
      <c r="G5" s="14"/>
      <c r="H5" s="14"/>
      <c r="I5" s="29" t="s">
        <v>5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6" t="s">
        <v>6</v>
      </c>
    </row>
    <row r="6" ht="99" customHeight="1" spans="2:23">
      <c r="B6" s="15"/>
      <c r="C6" s="16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31" t="s">
        <v>13</v>
      </c>
      <c r="J6" s="32"/>
      <c r="K6" s="31" t="s">
        <v>14</v>
      </c>
      <c r="L6" s="32"/>
      <c r="M6" s="31" t="s">
        <v>15</v>
      </c>
      <c r="N6" s="32"/>
      <c r="O6" s="31" t="s">
        <v>16</v>
      </c>
      <c r="P6" s="32"/>
      <c r="Q6" s="37" t="s">
        <v>10</v>
      </c>
      <c r="R6" s="37"/>
      <c r="S6" s="37" t="s">
        <v>12</v>
      </c>
      <c r="T6" s="38"/>
      <c r="W6" s="39"/>
    </row>
    <row r="7" s="5" customFormat="1" ht="19" customHeight="1" spans="2:20">
      <c r="B7" s="18"/>
      <c r="C7" s="19" t="s">
        <v>17</v>
      </c>
      <c r="D7" s="20"/>
      <c r="E7" s="20"/>
      <c r="F7" s="20"/>
      <c r="G7" s="21"/>
      <c r="H7" s="17"/>
      <c r="I7" s="24" t="s">
        <v>18</v>
      </c>
      <c r="J7" s="24" t="s">
        <v>19</v>
      </c>
      <c r="K7" s="24" t="s">
        <v>18</v>
      </c>
      <c r="L7" s="24" t="s">
        <v>19</v>
      </c>
      <c r="M7" s="24" t="s">
        <v>18</v>
      </c>
      <c r="N7" s="24" t="s">
        <v>19</v>
      </c>
      <c r="O7" s="24" t="s">
        <v>18</v>
      </c>
      <c r="P7" s="24" t="s">
        <v>19</v>
      </c>
      <c r="Q7" s="24" t="s">
        <v>20</v>
      </c>
      <c r="R7" s="24" t="s">
        <v>21</v>
      </c>
      <c r="S7" s="37"/>
      <c r="T7" s="40"/>
    </row>
    <row r="8" s="5" customFormat="1" ht="18.75" spans="2:20">
      <c r="B8" s="22" t="s">
        <v>22</v>
      </c>
      <c r="C8" s="23">
        <v>77</v>
      </c>
      <c r="D8" s="24">
        <v>0</v>
      </c>
      <c r="E8" s="3">
        <v>144</v>
      </c>
      <c r="F8" s="24">
        <f t="shared" ref="F8:F17" si="0">C8+D8+E8</f>
        <v>221</v>
      </c>
      <c r="G8" s="24">
        <v>1</v>
      </c>
      <c r="H8" s="1">
        <v>23746</v>
      </c>
      <c r="I8" s="24">
        <v>92</v>
      </c>
      <c r="J8" s="33">
        <v>0</v>
      </c>
      <c r="K8" s="24">
        <v>13</v>
      </c>
      <c r="L8" s="34">
        <v>0</v>
      </c>
      <c r="M8" s="35">
        <v>100</v>
      </c>
      <c r="N8" s="34">
        <v>1</v>
      </c>
      <c r="O8" s="24">
        <v>21</v>
      </c>
      <c r="P8" s="34">
        <v>0</v>
      </c>
      <c r="Q8" s="24">
        <f t="shared" ref="Q8:Q17" si="1">SUM(I8,K8,M8,O8)</f>
        <v>226</v>
      </c>
      <c r="R8" s="33">
        <f>SUM(J8,L8,N8,P8)</f>
        <v>1</v>
      </c>
      <c r="S8" s="41">
        <v>25855</v>
      </c>
      <c r="T8" s="42">
        <f>SUM(H8,S8)</f>
        <v>49601</v>
      </c>
    </row>
    <row r="9" s="5" customFormat="1" ht="18.75" spans="2:20">
      <c r="B9" s="22" t="s">
        <v>23</v>
      </c>
      <c r="C9" s="3">
        <v>118</v>
      </c>
      <c r="D9" s="3">
        <v>1</v>
      </c>
      <c r="E9" s="3">
        <v>48</v>
      </c>
      <c r="F9" s="24">
        <f t="shared" si="0"/>
        <v>167</v>
      </c>
      <c r="G9" s="24">
        <v>3</v>
      </c>
      <c r="H9" s="1">
        <v>18166</v>
      </c>
      <c r="I9" s="24">
        <v>47</v>
      </c>
      <c r="J9" s="33">
        <v>0</v>
      </c>
      <c r="K9" s="24">
        <v>93</v>
      </c>
      <c r="L9" s="34">
        <v>4</v>
      </c>
      <c r="M9" s="35">
        <v>71</v>
      </c>
      <c r="N9" s="34">
        <v>1</v>
      </c>
      <c r="O9" s="24">
        <v>127</v>
      </c>
      <c r="P9" s="34">
        <v>4</v>
      </c>
      <c r="Q9" s="24">
        <f t="shared" si="1"/>
        <v>338</v>
      </c>
      <c r="R9" s="33">
        <f t="shared" ref="R8:R17" si="2">SUM(J9,L9,N9,P9)</f>
        <v>9</v>
      </c>
      <c r="S9" s="41">
        <v>36002</v>
      </c>
      <c r="T9" s="42">
        <f t="shared" ref="T8:T17" si="3">SUM(H9,S9)</f>
        <v>54168</v>
      </c>
    </row>
    <row r="10" s="5" customFormat="1" ht="18.75" spans="2:20">
      <c r="B10" s="22" t="s">
        <v>24</v>
      </c>
      <c r="C10" s="3">
        <v>69</v>
      </c>
      <c r="D10" s="3">
        <v>3</v>
      </c>
      <c r="E10" s="3">
        <v>170</v>
      </c>
      <c r="F10" s="24">
        <f t="shared" si="0"/>
        <v>242</v>
      </c>
      <c r="G10" s="24">
        <v>1</v>
      </c>
      <c r="H10" s="1">
        <v>25993</v>
      </c>
      <c r="I10" s="24">
        <v>102</v>
      </c>
      <c r="J10" s="33">
        <v>0</v>
      </c>
      <c r="K10" s="24">
        <v>20</v>
      </c>
      <c r="L10" s="34">
        <v>0</v>
      </c>
      <c r="M10" s="35">
        <v>121</v>
      </c>
      <c r="N10" s="34">
        <v>0</v>
      </c>
      <c r="O10" s="24">
        <v>30</v>
      </c>
      <c r="P10" s="34">
        <v>0</v>
      </c>
      <c r="Q10" s="24">
        <f t="shared" si="1"/>
        <v>273</v>
      </c>
      <c r="R10" s="33">
        <f t="shared" si="2"/>
        <v>0</v>
      </c>
      <c r="S10" s="41">
        <v>30853</v>
      </c>
      <c r="T10" s="42">
        <f t="shared" si="3"/>
        <v>56846</v>
      </c>
    </row>
    <row r="11" s="5" customFormat="1" ht="18.75" spans="2:20">
      <c r="B11" s="22" t="s">
        <v>25</v>
      </c>
      <c r="C11" s="3">
        <v>89</v>
      </c>
      <c r="D11" s="3">
        <v>3</v>
      </c>
      <c r="E11" s="3">
        <v>272</v>
      </c>
      <c r="F11" s="24">
        <f t="shared" si="0"/>
        <v>364</v>
      </c>
      <c r="G11" s="24">
        <v>4</v>
      </c>
      <c r="H11" s="1">
        <v>39344</v>
      </c>
      <c r="I11" s="24">
        <v>186</v>
      </c>
      <c r="J11" s="33">
        <v>1</v>
      </c>
      <c r="K11" s="24">
        <v>13</v>
      </c>
      <c r="L11" s="34">
        <v>0</v>
      </c>
      <c r="M11" s="35">
        <v>145</v>
      </c>
      <c r="N11" s="34">
        <v>2</v>
      </c>
      <c r="O11" s="24">
        <v>38</v>
      </c>
      <c r="P11" s="34">
        <v>0</v>
      </c>
      <c r="Q11" s="24">
        <f t="shared" si="1"/>
        <v>382</v>
      </c>
      <c r="R11" s="33">
        <f t="shared" si="2"/>
        <v>3</v>
      </c>
      <c r="S11" s="41">
        <v>44365</v>
      </c>
      <c r="T11" s="42">
        <f t="shared" si="3"/>
        <v>83709</v>
      </c>
    </row>
    <row r="12" s="5" customFormat="1" ht="18.75" spans="2:20">
      <c r="B12" s="22" t="s">
        <v>26</v>
      </c>
      <c r="C12" s="24">
        <v>42</v>
      </c>
      <c r="D12" s="24">
        <v>0</v>
      </c>
      <c r="E12" s="24">
        <v>114</v>
      </c>
      <c r="F12" s="24">
        <f t="shared" si="0"/>
        <v>156</v>
      </c>
      <c r="G12" s="24">
        <v>1</v>
      </c>
      <c r="H12" s="1">
        <v>16791</v>
      </c>
      <c r="I12" s="24">
        <v>67</v>
      </c>
      <c r="J12" s="33">
        <v>0</v>
      </c>
      <c r="K12" s="24">
        <v>11</v>
      </c>
      <c r="L12" s="34">
        <v>0</v>
      </c>
      <c r="M12" s="35">
        <v>74</v>
      </c>
      <c r="N12" s="34">
        <v>1</v>
      </c>
      <c r="O12" s="24">
        <v>11</v>
      </c>
      <c r="P12" s="34">
        <v>0</v>
      </c>
      <c r="Q12" s="24">
        <f t="shared" si="1"/>
        <v>163</v>
      </c>
      <c r="R12" s="33">
        <f t="shared" si="2"/>
        <v>1</v>
      </c>
      <c r="S12" s="41">
        <v>18793</v>
      </c>
      <c r="T12" s="42">
        <f t="shared" si="3"/>
        <v>35584</v>
      </c>
    </row>
    <row r="13" s="5" customFormat="1" ht="18" customHeight="1" spans="2:20">
      <c r="B13" s="22" t="s">
        <v>27</v>
      </c>
      <c r="C13" s="24">
        <v>100</v>
      </c>
      <c r="D13" s="24">
        <v>0</v>
      </c>
      <c r="E13" s="24">
        <v>116</v>
      </c>
      <c r="F13" s="24">
        <f t="shared" si="0"/>
        <v>216</v>
      </c>
      <c r="G13" s="24">
        <v>4</v>
      </c>
      <c r="H13" s="1">
        <v>23508</v>
      </c>
      <c r="I13" s="24">
        <v>73</v>
      </c>
      <c r="J13" s="33">
        <v>0</v>
      </c>
      <c r="K13" s="24">
        <v>16</v>
      </c>
      <c r="L13" s="34">
        <v>0</v>
      </c>
      <c r="M13" s="35">
        <v>99</v>
      </c>
      <c r="N13" s="34">
        <v>2</v>
      </c>
      <c r="O13" s="24">
        <v>49</v>
      </c>
      <c r="P13" s="34">
        <v>0</v>
      </c>
      <c r="Q13" s="24">
        <f t="shared" si="1"/>
        <v>237</v>
      </c>
      <c r="R13" s="33">
        <f t="shared" si="2"/>
        <v>2</v>
      </c>
      <c r="S13" s="41">
        <v>26140</v>
      </c>
      <c r="T13" s="42">
        <f t="shared" si="3"/>
        <v>49648</v>
      </c>
    </row>
    <row r="14" s="5" customFormat="1" ht="18.75" spans="2:20">
      <c r="B14" s="22" t="s">
        <v>28</v>
      </c>
      <c r="C14" s="24">
        <v>136</v>
      </c>
      <c r="D14" s="24">
        <v>0</v>
      </c>
      <c r="E14" s="24">
        <v>271</v>
      </c>
      <c r="F14" s="24">
        <f t="shared" si="0"/>
        <v>407</v>
      </c>
      <c r="G14" s="24">
        <v>6</v>
      </c>
      <c r="H14" s="1">
        <v>44143</v>
      </c>
      <c r="I14" s="24">
        <v>167</v>
      </c>
      <c r="J14" s="33">
        <v>3</v>
      </c>
      <c r="K14" s="24">
        <v>27</v>
      </c>
      <c r="L14" s="34">
        <v>1</v>
      </c>
      <c r="M14" s="35">
        <v>175</v>
      </c>
      <c r="N14" s="34">
        <v>1</v>
      </c>
      <c r="O14" s="24">
        <v>58</v>
      </c>
      <c r="P14" s="34">
        <v>2</v>
      </c>
      <c r="Q14" s="24">
        <f t="shared" si="1"/>
        <v>427</v>
      </c>
      <c r="R14" s="33">
        <f t="shared" si="2"/>
        <v>7</v>
      </c>
      <c r="S14" s="41">
        <v>48877</v>
      </c>
      <c r="T14" s="42">
        <f t="shared" si="3"/>
        <v>93020</v>
      </c>
    </row>
    <row r="15" s="5" customFormat="1" ht="18.75" spans="2:20">
      <c r="B15" s="22" t="s">
        <v>29</v>
      </c>
      <c r="C15" s="24">
        <v>63</v>
      </c>
      <c r="D15" s="24">
        <v>0</v>
      </c>
      <c r="E15" s="24">
        <v>51</v>
      </c>
      <c r="F15" s="24">
        <f t="shared" si="0"/>
        <v>114</v>
      </c>
      <c r="G15" s="24">
        <v>6</v>
      </c>
      <c r="H15" s="1">
        <v>12792</v>
      </c>
      <c r="I15" s="24">
        <v>28</v>
      </c>
      <c r="J15" s="33">
        <v>2</v>
      </c>
      <c r="K15" s="24">
        <v>11</v>
      </c>
      <c r="L15" s="34">
        <v>0</v>
      </c>
      <c r="M15" s="35">
        <v>51</v>
      </c>
      <c r="N15" s="34">
        <v>5</v>
      </c>
      <c r="O15" s="24">
        <v>19</v>
      </c>
      <c r="P15" s="34">
        <v>0</v>
      </c>
      <c r="Q15" s="24">
        <f t="shared" si="1"/>
        <v>109</v>
      </c>
      <c r="R15" s="33">
        <f t="shared" si="2"/>
        <v>7</v>
      </c>
      <c r="S15" s="41">
        <v>12654</v>
      </c>
      <c r="T15" s="42">
        <f t="shared" si="3"/>
        <v>25446</v>
      </c>
    </row>
    <row r="16" s="5" customFormat="1" ht="18.75" spans="2:20">
      <c r="B16" s="22" t="s">
        <v>30</v>
      </c>
      <c r="C16" s="24">
        <v>42</v>
      </c>
      <c r="D16" s="24">
        <v>1</v>
      </c>
      <c r="E16" s="24">
        <v>40</v>
      </c>
      <c r="F16" s="24">
        <f t="shared" si="0"/>
        <v>83</v>
      </c>
      <c r="G16" s="24">
        <v>2</v>
      </c>
      <c r="H16" s="1">
        <v>9079</v>
      </c>
      <c r="I16" s="24">
        <v>25</v>
      </c>
      <c r="J16" s="33">
        <v>0</v>
      </c>
      <c r="K16" s="24">
        <v>7</v>
      </c>
      <c r="L16" s="34">
        <v>1</v>
      </c>
      <c r="M16" s="35">
        <v>47</v>
      </c>
      <c r="N16" s="34">
        <v>1</v>
      </c>
      <c r="O16" s="24">
        <v>7</v>
      </c>
      <c r="P16" s="34">
        <v>0</v>
      </c>
      <c r="Q16" s="24">
        <f t="shared" si="1"/>
        <v>86</v>
      </c>
      <c r="R16" s="33">
        <f t="shared" si="2"/>
        <v>2</v>
      </c>
      <c r="S16" s="41">
        <v>9843</v>
      </c>
      <c r="T16" s="42">
        <f t="shared" si="3"/>
        <v>18922</v>
      </c>
    </row>
    <row r="17" s="5" customFormat="1" ht="18.75" spans="2:20">
      <c r="B17" s="25" t="s">
        <v>31</v>
      </c>
      <c r="C17" s="24">
        <v>2</v>
      </c>
      <c r="D17" s="24">
        <v>0</v>
      </c>
      <c r="E17" s="24">
        <v>2</v>
      </c>
      <c r="F17" s="24">
        <f t="shared" si="0"/>
        <v>4</v>
      </c>
      <c r="G17" s="24">
        <v>0</v>
      </c>
      <c r="H17" s="3">
        <v>428</v>
      </c>
      <c r="I17" s="24">
        <v>0</v>
      </c>
      <c r="J17" s="33">
        <v>0</v>
      </c>
      <c r="K17" s="24">
        <v>2</v>
      </c>
      <c r="L17" s="34">
        <v>0</v>
      </c>
      <c r="M17" s="35">
        <v>4</v>
      </c>
      <c r="N17" s="34">
        <v>0</v>
      </c>
      <c r="O17" s="24">
        <v>3</v>
      </c>
      <c r="P17" s="34">
        <v>0</v>
      </c>
      <c r="Q17" s="24">
        <f t="shared" si="1"/>
        <v>9</v>
      </c>
      <c r="R17" s="33">
        <f t="shared" si="2"/>
        <v>0</v>
      </c>
      <c r="S17" s="41">
        <v>913</v>
      </c>
      <c r="T17" s="42">
        <f t="shared" si="3"/>
        <v>1341</v>
      </c>
    </row>
    <row r="18" s="6" customFormat="1" ht="18.75" spans="2:20">
      <c r="B18" s="26" t="s">
        <v>32</v>
      </c>
      <c r="C18" s="23">
        <f t="shared" ref="C18:H18" si="4">SUM(C8:C17)</f>
        <v>738</v>
      </c>
      <c r="D18" s="24">
        <f t="shared" si="4"/>
        <v>8</v>
      </c>
      <c r="E18" s="24">
        <f t="shared" si="4"/>
        <v>1228</v>
      </c>
      <c r="F18" s="24">
        <f t="shared" si="4"/>
        <v>1974</v>
      </c>
      <c r="G18" s="3">
        <f t="shared" si="4"/>
        <v>28</v>
      </c>
      <c r="H18" s="3">
        <f t="shared" ref="H18:J18" si="5">SUM(H8:H17)</f>
        <v>213990</v>
      </c>
      <c r="I18" s="24">
        <f t="shared" si="5"/>
        <v>787</v>
      </c>
      <c r="J18" s="3">
        <f t="shared" si="5"/>
        <v>6</v>
      </c>
      <c r="K18" s="24">
        <f t="shared" ref="K18:N18" si="6">SUM(K8:K17)</f>
        <v>213</v>
      </c>
      <c r="L18" s="3">
        <f t="shared" si="6"/>
        <v>6</v>
      </c>
      <c r="M18" s="24">
        <f t="shared" si="6"/>
        <v>887</v>
      </c>
      <c r="N18" s="3">
        <f t="shared" si="6"/>
        <v>14</v>
      </c>
      <c r="O18" s="24">
        <f t="shared" ref="O18:T18" si="7">SUM(O8:O17)</f>
        <v>363</v>
      </c>
      <c r="P18" s="3">
        <f t="shared" si="7"/>
        <v>6</v>
      </c>
      <c r="Q18" s="24">
        <f t="shared" si="7"/>
        <v>2250</v>
      </c>
      <c r="R18" s="3">
        <f t="shared" si="7"/>
        <v>32</v>
      </c>
      <c r="S18" s="24">
        <f t="shared" si="7"/>
        <v>254295</v>
      </c>
      <c r="T18" s="43">
        <f t="shared" si="7"/>
        <v>468285</v>
      </c>
    </row>
    <row r="19" ht="18.75" customHeight="1" spans="1:20">
      <c r="A19" s="27" t="s">
        <v>33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ht="5" customHeight="1" spans="1:20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ht="9" customHeight="1" spans="1:20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4" spans="6:7">
      <c r="F24" s="28"/>
      <c r="G24" s="28"/>
    </row>
    <row r="25" spans="6:7">
      <c r="F25" s="28"/>
      <c r="G25" s="28"/>
    </row>
    <row r="26" spans="6:7">
      <c r="F26" s="28"/>
      <c r="G26" s="28"/>
    </row>
    <row r="27" spans="6:7">
      <c r="F27" s="28"/>
      <c r="G27" s="28"/>
    </row>
    <row r="28" spans="6:7">
      <c r="F28" s="28"/>
      <c r="G28" s="28"/>
    </row>
    <row r="29" spans="6:7">
      <c r="F29" s="28"/>
      <c r="G29" s="28"/>
    </row>
    <row r="30" spans="6:7">
      <c r="F30" s="28"/>
      <c r="G30" s="28"/>
    </row>
    <row r="31" spans="6:7">
      <c r="F31" s="28"/>
      <c r="G31" s="28"/>
    </row>
    <row r="32" spans="6:7">
      <c r="F32" s="28"/>
      <c r="G32" s="28"/>
    </row>
    <row r="33" spans="6:7">
      <c r="F33" s="28"/>
      <c r="G33" s="28"/>
    </row>
  </sheetData>
  <mergeCells count="16">
    <mergeCell ref="B2:T2"/>
    <mergeCell ref="B3:T3"/>
    <mergeCell ref="B4:T4"/>
    <mergeCell ref="C5:H5"/>
    <mergeCell ref="I5:S5"/>
    <mergeCell ref="I6:J6"/>
    <mergeCell ref="K6:L6"/>
    <mergeCell ref="M6:N6"/>
    <mergeCell ref="O6:P6"/>
    <mergeCell ref="Q6:R6"/>
    <mergeCell ref="C7:G7"/>
    <mergeCell ref="B5:B7"/>
    <mergeCell ref="H6:H7"/>
    <mergeCell ref="S6:S7"/>
    <mergeCell ref="T5:T7"/>
    <mergeCell ref="A19:T22"/>
  </mergeCell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:E18"/>
  <sheetViews>
    <sheetView workbookViewId="0">
      <selection activeCell="F21" sqref="F21"/>
    </sheetView>
  </sheetViews>
  <sheetFormatPr defaultColWidth="9" defaultRowHeight="13.5" outlineLevelCol="4"/>
  <sheetData>
    <row r="7" spans="2:4">
      <c r="B7" s="1">
        <v>17480</v>
      </c>
      <c r="C7" s="2">
        <v>21592</v>
      </c>
      <c r="D7">
        <v>39072</v>
      </c>
    </row>
    <row r="8" ht="14.25" spans="2:4">
      <c r="B8" s="3">
        <v>14904</v>
      </c>
      <c r="C8" s="2">
        <v>31282</v>
      </c>
      <c r="D8">
        <v>46186</v>
      </c>
    </row>
    <row r="9" ht="14.25" spans="2:4">
      <c r="B9" s="4">
        <v>21160</v>
      </c>
      <c r="C9" s="2">
        <v>27091</v>
      </c>
      <c r="D9">
        <v>48251</v>
      </c>
    </row>
    <row r="10" ht="14.25" spans="2:4">
      <c r="B10" s="3">
        <v>31832</v>
      </c>
      <c r="C10" s="2">
        <v>39967</v>
      </c>
      <c r="D10">
        <v>71799</v>
      </c>
    </row>
    <row r="11" ht="14.25" spans="2:4">
      <c r="B11" s="3">
        <v>14444</v>
      </c>
      <c r="C11" s="2">
        <v>17752</v>
      </c>
      <c r="D11">
        <v>32196</v>
      </c>
    </row>
    <row r="12" ht="14.25" spans="2:4">
      <c r="B12" s="3">
        <v>17664</v>
      </c>
      <c r="C12" s="2">
        <v>23542</v>
      </c>
      <c r="D12">
        <v>41206</v>
      </c>
    </row>
    <row r="13" ht="14.25" spans="2:4">
      <c r="B13" s="3">
        <v>35788</v>
      </c>
      <c r="C13" s="2">
        <v>42926</v>
      </c>
      <c r="D13">
        <v>78714</v>
      </c>
    </row>
    <row r="14" ht="14.25" spans="2:4">
      <c r="B14" s="3">
        <v>9568</v>
      </c>
      <c r="C14" s="2">
        <v>9950</v>
      </c>
      <c r="D14">
        <v>19518</v>
      </c>
    </row>
    <row r="15" ht="14.25" spans="2:4">
      <c r="B15" s="3">
        <v>6992</v>
      </c>
      <c r="C15" s="2">
        <v>8063</v>
      </c>
      <c r="D15">
        <v>15055</v>
      </c>
    </row>
    <row r="16" ht="14.25" spans="2:4">
      <c r="B16" s="3">
        <v>460</v>
      </c>
      <c r="C16" s="2">
        <v>883</v>
      </c>
      <c r="D16">
        <v>1343</v>
      </c>
    </row>
    <row r="17" spans="2:5">
      <c r="B17">
        <v>170292</v>
      </c>
      <c r="C17">
        <v>223048</v>
      </c>
      <c r="E17">
        <v>393340</v>
      </c>
    </row>
    <row r="18" spans="4:4">
      <c r="D18">
        <v>393340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裤裤</cp:lastModifiedBy>
  <dcterms:created xsi:type="dcterms:W3CDTF">2016-07-05T03:07:00Z</dcterms:created>
  <dcterms:modified xsi:type="dcterms:W3CDTF">2023-01-12T03:29:52Z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DB6F0B55552A4D0AAE170F7788009487</vt:lpwstr>
  </property>
</Properties>
</file>