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7-9" sheetId="7" r:id="rId1"/>
  </sheets>
  <calcPr calcId="144525"/>
</workbook>
</file>

<file path=xl/sharedStrings.xml><?xml version="1.0" encoding="utf-8"?>
<sst xmlns="http://schemas.openxmlformats.org/spreadsheetml/2006/main" count="41" uniqueCount="30">
  <si>
    <t>附件：</t>
  </si>
  <si>
    <t>明溪县“墟天班车”运营补贴明细表（2022年4月至2022年6月）</t>
  </si>
  <si>
    <t>运输企业</t>
  </si>
  <si>
    <t>线路</t>
  </si>
  <si>
    <t>单趟里程（km）</t>
  </si>
  <si>
    <t>总天数</t>
  </si>
  <si>
    <t>总趟次</t>
  </si>
  <si>
    <t xml:space="preserve">总里程
(km)
</t>
  </si>
  <si>
    <t>基础费用(元)</t>
  </si>
  <si>
    <t>燃油费用(元)</t>
  </si>
  <si>
    <t>总金额(元)</t>
  </si>
  <si>
    <t>福建闽通长运股份有限公司明溪分公司</t>
  </si>
  <si>
    <t>盖洋-村头</t>
  </si>
  <si>
    <t>明溪县兴达运输有限公司</t>
  </si>
  <si>
    <t>白叶—翁地—盖洋</t>
  </si>
  <si>
    <t>胡坊—柏亨</t>
  </si>
  <si>
    <t>胡坊—眉溪</t>
  </si>
  <si>
    <t>夏坊-高洋</t>
  </si>
  <si>
    <t>夏坊-中溪</t>
  </si>
  <si>
    <t>枫溪-熊地</t>
  </si>
  <si>
    <t>枫溪-小珩</t>
  </si>
  <si>
    <t>枫溪-大雅</t>
  </si>
  <si>
    <r>
      <rPr>
        <sz val="12"/>
        <rFont val="宋体"/>
        <charset val="134"/>
      </rPr>
      <t>夏阳—御帘</t>
    </r>
    <r>
      <rPr>
        <sz val="12"/>
        <rFont val="Calibri"/>
        <charset val="134"/>
      </rPr>
      <t>—</t>
    </r>
    <r>
      <rPr>
        <sz val="12"/>
        <rFont val="宋体"/>
        <charset val="134"/>
      </rPr>
      <t>长兴</t>
    </r>
  </si>
  <si>
    <t>夏阳—陈坊</t>
  </si>
  <si>
    <r>
      <rPr>
        <sz val="12"/>
        <color theme="1"/>
        <rFont val="宋体"/>
        <charset val="134"/>
      </rPr>
      <t>夏阳</t>
    </r>
    <r>
      <rPr>
        <sz val="12"/>
        <color theme="1"/>
        <rFont val="Calibri"/>
        <charset val="134"/>
      </rPr>
      <t>—</t>
    </r>
    <r>
      <rPr>
        <sz val="12"/>
        <color theme="1"/>
        <rFont val="宋体"/>
        <charset val="134"/>
      </rPr>
      <t>溪边</t>
    </r>
  </si>
  <si>
    <t>大陂-姜坊</t>
  </si>
  <si>
    <t>三明市环宇运输有限公司明溪分公司</t>
  </si>
  <si>
    <t>夏阳-地美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</si>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</sst>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方正小标宋简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sz val="14"/>
      <name val="Calibri"/>
      <charset val="134"/>
    </font>
    <font>
      <sz val="14"/>
      <color theme="1"/>
      <name val="宋体"/>
      <charset val="134"/>
      <scheme val="major"/>
    </font>
    <font>
      <sz val="14"/>
      <color theme="1"/>
      <name val="Calibri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Calibri"/>
      <charset val="134"/>
    </font>
    <font>
      <sz val="16"/>
      <color theme="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Calibri"/>
      <charset val="134"/>
    </font>
    <font>
      <sz val="12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L9" sqref="L9"/>
    </sheetView>
  </sheetViews>
  <sheetFormatPr defaultColWidth="9" defaultRowHeight="13.5"/>
  <cols>
    <col min="1" max="1" width="27.375" customWidth="1"/>
    <col min="2" max="2" width="25.375" customWidth="1"/>
    <col min="3" max="3" width="10.625" customWidth="1"/>
    <col min="4" max="5" width="8.625" customWidth="1"/>
    <col min="6" max="6" width="12.5" customWidth="1"/>
    <col min="7" max="7" width="15.375" customWidth="1"/>
    <col min="8" max="8" width="12.75" customWidth="1"/>
    <col min="9" max="9" width="13.75" customWidth="1"/>
  </cols>
  <sheetData>
    <row r="1" ht="20.25" customHeight="1" spans="1:1">
      <c r="A1" s="2" t="s">
        <v>0</v>
      </c>
    </row>
    <row r="2" ht="3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4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3" customHeight="1" spans="1:9">
      <c r="A4" s="5" t="s">
        <v>11</v>
      </c>
      <c r="B4" s="5" t="s">
        <v>12</v>
      </c>
      <c r="C4" s="4">
        <v>4</v>
      </c>
      <c r="D4" s="4">
        <v>17</v>
      </c>
      <c r="E4" s="4">
        <v>66</v>
      </c>
      <c r="F4" s="4">
        <v>264</v>
      </c>
      <c r="G4" s="4">
        <v>8143</v>
      </c>
      <c r="H4" s="4">
        <v>316.8</v>
      </c>
      <c r="I4" s="4">
        <v>8459.8</v>
      </c>
    </row>
    <row r="5" s="1" customFormat="1" ht="26" customHeight="1" spans="1:9">
      <c r="A5" s="6" t="s">
        <v>13</v>
      </c>
      <c r="B5" s="6" t="s">
        <v>14</v>
      </c>
      <c r="C5" s="7">
        <v>32</v>
      </c>
      <c r="D5" s="7">
        <v>17</v>
      </c>
      <c r="E5" s="7">
        <f>D5*2</f>
        <v>34</v>
      </c>
      <c r="F5" s="8">
        <f t="shared" ref="F5:F17" si="0">E5*C5</f>
        <v>1088</v>
      </c>
      <c r="G5" s="7">
        <f t="shared" ref="G5:G16" si="1">479*D5</f>
        <v>8143</v>
      </c>
      <c r="H5" s="7">
        <f t="shared" ref="H5:H17" si="2">F5*1.2</f>
        <v>1305.6</v>
      </c>
      <c r="I5" s="7">
        <f t="shared" ref="I5:I17" si="3">G5+H5</f>
        <v>9448.6</v>
      </c>
    </row>
    <row r="6" s="1" customFormat="1" ht="26" customHeight="1" spans="1:9">
      <c r="A6" s="6" t="s">
        <v>13</v>
      </c>
      <c r="B6" s="6" t="s">
        <v>15</v>
      </c>
      <c r="C6" s="7">
        <v>7.5</v>
      </c>
      <c r="D6" s="7">
        <v>17</v>
      </c>
      <c r="E6" s="7">
        <f>D6*2</f>
        <v>34</v>
      </c>
      <c r="F6" s="8">
        <f t="shared" si="0"/>
        <v>255</v>
      </c>
      <c r="G6" s="7">
        <f t="shared" si="1"/>
        <v>8143</v>
      </c>
      <c r="H6" s="7">
        <f t="shared" si="2"/>
        <v>306</v>
      </c>
      <c r="I6" s="7">
        <f t="shared" si="3"/>
        <v>8449</v>
      </c>
    </row>
    <row r="7" s="1" customFormat="1" ht="26" customHeight="1" spans="1:9">
      <c r="A7" s="6" t="s">
        <v>13</v>
      </c>
      <c r="B7" s="6" t="s">
        <v>16</v>
      </c>
      <c r="C7" s="7">
        <v>15</v>
      </c>
      <c r="D7" s="7">
        <v>15</v>
      </c>
      <c r="E7" s="7">
        <v>60</v>
      </c>
      <c r="F7" s="8">
        <v>650</v>
      </c>
      <c r="G7" s="7">
        <f t="shared" si="1"/>
        <v>7185</v>
      </c>
      <c r="H7" s="7">
        <f t="shared" si="2"/>
        <v>780</v>
      </c>
      <c r="I7" s="7">
        <f t="shared" si="3"/>
        <v>7965</v>
      </c>
    </row>
    <row r="8" s="1" customFormat="1" ht="26" customHeight="1" spans="1:9">
      <c r="A8" s="9" t="s">
        <v>13</v>
      </c>
      <c r="B8" s="9" t="s">
        <v>17</v>
      </c>
      <c r="C8" s="10">
        <v>5</v>
      </c>
      <c r="D8" s="10">
        <v>15</v>
      </c>
      <c r="E8" s="10">
        <f t="shared" ref="E8:E15" si="4">D8*4</f>
        <v>60</v>
      </c>
      <c r="F8" s="8">
        <f t="shared" si="0"/>
        <v>300</v>
      </c>
      <c r="G8" s="7">
        <f t="shared" si="1"/>
        <v>7185</v>
      </c>
      <c r="H8" s="7">
        <f t="shared" si="2"/>
        <v>360</v>
      </c>
      <c r="I8" s="7">
        <f t="shared" si="3"/>
        <v>7545</v>
      </c>
    </row>
    <row r="9" s="1" customFormat="1" ht="26" customHeight="1" spans="1:9">
      <c r="A9" s="6" t="s">
        <v>13</v>
      </c>
      <c r="B9" s="6" t="s">
        <v>18</v>
      </c>
      <c r="C9" s="7">
        <v>29</v>
      </c>
      <c r="D9" s="7">
        <v>15</v>
      </c>
      <c r="E9" s="7">
        <f t="shared" si="4"/>
        <v>60</v>
      </c>
      <c r="F9" s="8">
        <f t="shared" si="0"/>
        <v>1740</v>
      </c>
      <c r="G9" s="7">
        <f t="shared" si="1"/>
        <v>7185</v>
      </c>
      <c r="H9" s="7">
        <f t="shared" si="2"/>
        <v>2088</v>
      </c>
      <c r="I9" s="7">
        <f t="shared" si="3"/>
        <v>9273</v>
      </c>
    </row>
    <row r="10" s="1" customFormat="1" ht="26" customHeight="1" spans="1:9">
      <c r="A10" s="6" t="s">
        <v>13</v>
      </c>
      <c r="B10" s="6" t="s">
        <v>19</v>
      </c>
      <c r="C10" s="7">
        <v>10</v>
      </c>
      <c r="D10" s="7">
        <v>15</v>
      </c>
      <c r="E10" s="7">
        <f t="shared" si="4"/>
        <v>60</v>
      </c>
      <c r="F10" s="8">
        <f t="shared" si="0"/>
        <v>600</v>
      </c>
      <c r="G10" s="7">
        <f t="shared" si="1"/>
        <v>7185</v>
      </c>
      <c r="H10" s="7">
        <f t="shared" si="2"/>
        <v>720</v>
      </c>
      <c r="I10" s="7">
        <f t="shared" si="3"/>
        <v>7905</v>
      </c>
    </row>
    <row r="11" s="1" customFormat="1" ht="26" customHeight="1" spans="1:9">
      <c r="A11" s="9" t="s">
        <v>13</v>
      </c>
      <c r="B11" s="9" t="s">
        <v>20</v>
      </c>
      <c r="C11" s="10">
        <v>6</v>
      </c>
      <c r="D11" s="10">
        <v>16</v>
      </c>
      <c r="E11" s="10">
        <f t="shared" si="4"/>
        <v>64</v>
      </c>
      <c r="F11" s="8">
        <f t="shared" si="0"/>
        <v>384</v>
      </c>
      <c r="G11" s="7">
        <f t="shared" si="1"/>
        <v>7664</v>
      </c>
      <c r="H11" s="7">
        <f t="shared" si="2"/>
        <v>460.8</v>
      </c>
      <c r="I11" s="7">
        <f t="shared" si="3"/>
        <v>8124.8</v>
      </c>
    </row>
    <row r="12" s="1" customFormat="1" ht="26" customHeight="1" spans="1:9">
      <c r="A12" s="6" t="s">
        <v>13</v>
      </c>
      <c r="B12" s="6" t="s">
        <v>21</v>
      </c>
      <c r="C12" s="7">
        <v>6</v>
      </c>
      <c r="D12" s="7">
        <v>15</v>
      </c>
      <c r="E12" s="7">
        <f t="shared" si="4"/>
        <v>60</v>
      </c>
      <c r="F12" s="8">
        <f t="shared" si="0"/>
        <v>360</v>
      </c>
      <c r="G12" s="7">
        <f t="shared" si="1"/>
        <v>7185</v>
      </c>
      <c r="H12" s="7">
        <f t="shared" si="2"/>
        <v>432</v>
      </c>
      <c r="I12" s="7">
        <f t="shared" si="3"/>
        <v>7617</v>
      </c>
    </row>
    <row r="13" s="1" customFormat="1" ht="26" customHeight="1" spans="1:9">
      <c r="A13" s="6" t="s">
        <v>13</v>
      </c>
      <c r="B13" s="6" t="s">
        <v>22</v>
      </c>
      <c r="C13" s="7">
        <v>11</v>
      </c>
      <c r="D13" s="7">
        <v>17</v>
      </c>
      <c r="E13" s="7">
        <f t="shared" si="4"/>
        <v>68</v>
      </c>
      <c r="F13" s="8">
        <f t="shared" si="0"/>
        <v>748</v>
      </c>
      <c r="G13" s="7">
        <f t="shared" si="1"/>
        <v>8143</v>
      </c>
      <c r="H13" s="7">
        <f t="shared" si="2"/>
        <v>897.6</v>
      </c>
      <c r="I13" s="7">
        <f t="shared" si="3"/>
        <v>9040.6</v>
      </c>
    </row>
    <row r="14" s="1" customFormat="1" ht="26" customHeight="1" spans="1:9">
      <c r="A14" s="6" t="s">
        <v>13</v>
      </c>
      <c r="B14" s="6" t="s">
        <v>23</v>
      </c>
      <c r="C14" s="11">
        <v>15</v>
      </c>
      <c r="D14" s="11">
        <v>17</v>
      </c>
      <c r="E14" s="12">
        <f t="shared" si="4"/>
        <v>68</v>
      </c>
      <c r="F14" s="8">
        <f t="shared" si="0"/>
        <v>1020</v>
      </c>
      <c r="G14" s="7">
        <f t="shared" si="1"/>
        <v>8143</v>
      </c>
      <c r="H14" s="7">
        <f t="shared" si="2"/>
        <v>1224</v>
      </c>
      <c r="I14" s="7">
        <f t="shared" si="3"/>
        <v>9367</v>
      </c>
    </row>
    <row r="15" s="1" customFormat="1" ht="26" customHeight="1" spans="1:9">
      <c r="A15" s="6" t="s">
        <v>13</v>
      </c>
      <c r="B15" s="4" t="s">
        <v>24</v>
      </c>
      <c r="C15" s="13">
        <v>18</v>
      </c>
      <c r="D15" s="13">
        <v>17</v>
      </c>
      <c r="E15" s="14">
        <f t="shared" si="4"/>
        <v>68</v>
      </c>
      <c r="F15" s="8">
        <f t="shared" si="0"/>
        <v>1224</v>
      </c>
      <c r="G15" s="7">
        <f t="shared" si="1"/>
        <v>8143</v>
      </c>
      <c r="H15" s="7">
        <f t="shared" si="2"/>
        <v>1468.8</v>
      </c>
      <c r="I15" s="7">
        <f t="shared" si="3"/>
        <v>9611.8</v>
      </c>
    </row>
    <row r="16" s="1" customFormat="1" ht="26" customHeight="1" spans="1:9">
      <c r="A16" s="6" t="s">
        <v>13</v>
      </c>
      <c r="B16" s="4" t="s">
        <v>25</v>
      </c>
      <c r="C16" s="13">
        <v>4</v>
      </c>
      <c r="D16" s="13">
        <v>24</v>
      </c>
      <c r="E16" s="14">
        <v>86</v>
      </c>
      <c r="F16" s="8">
        <f t="shared" si="0"/>
        <v>344</v>
      </c>
      <c r="G16" s="7">
        <f t="shared" si="1"/>
        <v>11496</v>
      </c>
      <c r="H16" s="7">
        <f t="shared" si="2"/>
        <v>412.8</v>
      </c>
      <c r="I16" s="7">
        <f t="shared" si="3"/>
        <v>11908.8</v>
      </c>
    </row>
    <row r="17" s="1" customFormat="1" ht="29" customHeight="1" spans="1:9">
      <c r="A17" s="6" t="s">
        <v>26</v>
      </c>
      <c r="B17" s="4" t="s">
        <v>27</v>
      </c>
      <c r="C17" s="15">
        <v>15</v>
      </c>
      <c r="D17" s="15">
        <v>17</v>
      </c>
      <c r="E17" s="16">
        <f>D17*4</f>
        <v>68</v>
      </c>
      <c r="F17" s="17">
        <f t="shared" si="0"/>
        <v>1020</v>
      </c>
      <c r="G17" s="18">
        <f>D17*479</f>
        <v>8143</v>
      </c>
      <c r="H17" s="18">
        <f t="shared" si="2"/>
        <v>1224</v>
      </c>
      <c r="I17" s="18">
        <f t="shared" si="3"/>
        <v>9367</v>
      </c>
    </row>
    <row r="18" s="1" customFormat="1" ht="26" customHeight="1" spans="1:9">
      <c r="A18" s="19" t="s">
        <v>28</v>
      </c>
      <c r="B18" s="19"/>
      <c r="C18" s="20"/>
      <c r="D18" s="20"/>
      <c r="E18" s="21">
        <v>856</v>
      </c>
      <c r="F18" s="22">
        <v>9997</v>
      </c>
      <c r="G18" s="23">
        <v>112086</v>
      </c>
      <c r="H18" s="21">
        <v>11996.4</v>
      </c>
      <c r="I18" s="23">
        <v>124082.4</v>
      </c>
    </row>
    <row r="19" ht="21" customHeight="1" spans="1:1">
      <c r="A19" s="24" t="s">
        <v>29</v>
      </c>
    </row>
  </sheetData>
  <mergeCells count="1">
    <mergeCell ref="A2:I2"/>
  </mergeCells>
  <pageMargins left="0.66875" right="0.196527777777778" top="0.156944444444444" bottom="0.156944444444444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明溪县兴达运输有限公司汽车修理厂</dc:creator>
  <cp:lastModifiedBy>Administrator</cp:lastModifiedBy>
  <dcterms:created xsi:type="dcterms:W3CDTF">2019-09-03T09:13:00Z</dcterms:created>
  <dcterms:modified xsi:type="dcterms:W3CDTF">2022-07-15T00:35:38Z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5DE591CF8C1646CF8DDD21F92EF147C1</vt:lpwstr>
  </property>
</Properties>
</file>