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<sst xmlns="http://schemas.openxmlformats.org/spreadsheetml/2006/main" count="39" uniqueCount="29">
  <si>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附件：</t>
  </si>
  <si>
    <t>明溪县“墟天班车”运营补贴明细表（2024年10月至2024年12月）</t>
  </si>
  <si>
    <t>运输企业</t>
  </si>
  <si>
    <t>线路</t>
  </si>
  <si>
    <t>单趟里程（km）</t>
  </si>
  <si>
    <t>总天数</t>
  </si>
  <si>
    <t>总趟次</t>
  </si>
  <si>
    <t xml:space="preserve">总里程
(km)
</t>
  </si>
  <si>
    <t>基础费用(元)</t>
  </si>
  <si>
    <t>燃油费用(元)</t>
  </si>
  <si>
    <t>总金额(元)</t>
  </si>
  <si>
    <t>福建闽通长运股份有限公司明溪分公司</t>
  </si>
  <si>
    <t>盖洋-村头-雷西</t>
  </si>
  <si>
    <t>盖洋-白叶</t>
  </si>
  <si>
    <t>明溪县兴达运输有限公司</t>
  </si>
  <si>
    <t>胡坊—柏亨</t>
  </si>
  <si>
    <t>胡坊—眉溪</t>
  </si>
  <si>
    <t>夏坊-高洋</t>
  </si>
  <si>
    <t>夏坊-中溪</t>
  </si>
  <si>
    <t>枫溪-小珩</t>
  </si>
  <si>
    <t>枫溪-大雅-熊地</t>
  </si>
  <si>
    <r>
      <rPr>
        <sz val="12"/>
        <rFont val="宋体"/>
        <charset val="134"/>
      </rPr>
      <t>夏阳—御帘</t>
    </r>
    <r>
      <rPr>
        <sz val="12"/>
        <rFont val="Calibri"/>
        <charset val="134"/>
      </rPr>
      <t>—</t>
    </r>
    <r>
      <rPr>
        <sz val="12"/>
        <rFont val="宋体"/>
        <charset val="134"/>
      </rPr>
      <t>长兴</t>
    </r>
  </si>
  <si>
    <t>夏阳—陈坊</t>
  </si>
  <si>
    <r>
      <rPr>
        <sz val="12"/>
        <color theme="1"/>
        <rFont val="宋体"/>
        <charset val="134"/>
      </rPr>
      <t>夏阳</t>
    </r>
    <r>
      <rPr>
        <sz val="12"/>
        <color theme="1"/>
        <rFont val="Calibri"/>
        <charset val="134"/>
      </rPr>
      <t>—</t>
    </r>
    <r>
      <rPr>
        <sz val="12"/>
        <color theme="1"/>
        <rFont val="宋体"/>
        <charset val="134"/>
      </rPr>
      <t>溪边</t>
    </r>
  </si>
  <si>
    <t>大陂-白岚-姜坊</t>
  </si>
  <si>
    <t>三明市环宇运输有限公司明溪分公司</t>
  </si>
  <si>
    <t>夏阳-地美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</si>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</sst>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12" sqref="K12"/>
    </sheetView>
  </sheetViews>
  <sheetFormatPr defaultColWidth="9" defaultRowHeight="13.5"/>
  <cols>
    <col min="1" max="1" width="25.25" customWidth="1"/>
    <col min="2" max="2" width="21.375" customWidth="1"/>
    <col min="3" max="3" width="10.625" customWidth="1"/>
    <col min="4" max="5" width="8.625" customWidth="1"/>
    <col min="6" max="6" width="12.5" customWidth="1"/>
    <col min="7" max="7" width="13.875" customWidth="1"/>
    <col min="8" max="8" width="12.75" customWidth="1"/>
    <col min="9" max="9" width="13.75" customWidth="1"/>
  </cols>
  <sheetData>
    <row r="1" ht="17" customHeight="1" spans="1:1">
      <c r="A1" s="2" t="s">
        <v>0</v>
      </c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0" customHeight="1" spans="1:9">
      <c r="A4" s="5" t="s">
        <v>11</v>
      </c>
      <c r="B4" s="5" t="s">
        <v>12</v>
      </c>
      <c r="C4" s="5">
        <v>9</v>
      </c>
      <c r="D4" s="5">
        <v>19</v>
      </c>
      <c r="E4" s="5">
        <v>76</v>
      </c>
      <c r="F4" s="5">
        <v>664</v>
      </c>
      <c r="G4" s="5">
        <v>9101</v>
      </c>
      <c r="H4" s="5">
        <v>796.8</v>
      </c>
      <c r="I4" s="5">
        <v>9897.8</v>
      </c>
    </row>
    <row r="5" s="1" customFormat="1" ht="33" customHeight="1" spans="1:9">
      <c r="A5" s="5" t="s">
        <v>11</v>
      </c>
      <c r="B5" s="5" t="s">
        <v>13</v>
      </c>
      <c r="C5" s="5">
        <v>23</v>
      </c>
      <c r="D5" s="5">
        <v>19</v>
      </c>
      <c r="E5" s="5">
        <v>76</v>
      </c>
      <c r="F5" s="5">
        <v>1748</v>
      </c>
      <c r="G5" s="5">
        <v>9101</v>
      </c>
      <c r="H5" s="5">
        <v>2097.6</v>
      </c>
      <c r="I5" s="5">
        <v>11198.6</v>
      </c>
    </row>
    <row r="6" s="1" customFormat="1" ht="25.6" customHeight="1" spans="1:9">
      <c r="A6" s="5" t="s">
        <v>14</v>
      </c>
      <c r="B6" s="5" t="s">
        <v>15</v>
      </c>
      <c r="C6" s="5">
        <v>7.5</v>
      </c>
      <c r="D6" s="5">
        <v>19</v>
      </c>
      <c r="E6" s="5">
        <f>D6*2</f>
        <v>38</v>
      </c>
      <c r="F6" s="5">
        <f t="shared" ref="F6:F14" si="0">E6*C6</f>
        <v>285</v>
      </c>
      <c r="G6" s="5">
        <f t="shared" ref="G6:G15" si="1">479*D6</f>
        <v>9101</v>
      </c>
      <c r="H6" s="5">
        <f t="shared" ref="H6:H16" si="2">F6*1.2</f>
        <v>342</v>
      </c>
      <c r="I6" s="5">
        <f t="shared" ref="I6:I16" si="3">G6+H6</f>
        <v>9443</v>
      </c>
    </row>
    <row r="7" s="1" customFormat="1" ht="25.6" customHeight="1" spans="1:9">
      <c r="A7" s="5" t="s">
        <v>14</v>
      </c>
      <c r="B7" s="5" t="s">
        <v>16</v>
      </c>
      <c r="C7" s="5">
        <v>15</v>
      </c>
      <c r="D7" s="5">
        <v>19</v>
      </c>
      <c r="E7" s="5">
        <f t="shared" ref="E7:E14" si="4">D7*4</f>
        <v>76</v>
      </c>
      <c r="F7" s="5">
        <f t="shared" si="0"/>
        <v>1140</v>
      </c>
      <c r="G7" s="5">
        <f t="shared" si="1"/>
        <v>9101</v>
      </c>
      <c r="H7" s="5">
        <f t="shared" si="2"/>
        <v>1368</v>
      </c>
      <c r="I7" s="5">
        <f t="shared" si="3"/>
        <v>10469</v>
      </c>
    </row>
    <row r="8" s="1" customFormat="1" ht="25.6" customHeight="1" spans="1:9">
      <c r="A8" s="5" t="s">
        <v>14</v>
      </c>
      <c r="B8" s="5" t="s">
        <v>17</v>
      </c>
      <c r="C8" s="5">
        <v>5</v>
      </c>
      <c r="D8" s="5">
        <v>18</v>
      </c>
      <c r="E8" s="5">
        <f t="shared" si="4"/>
        <v>72</v>
      </c>
      <c r="F8" s="5">
        <f t="shared" si="0"/>
        <v>360</v>
      </c>
      <c r="G8" s="5">
        <f t="shared" si="1"/>
        <v>8622</v>
      </c>
      <c r="H8" s="5">
        <f t="shared" si="2"/>
        <v>432</v>
      </c>
      <c r="I8" s="5">
        <f t="shared" si="3"/>
        <v>9054</v>
      </c>
    </row>
    <row r="9" s="1" customFormat="1" ht="25.6" customHeight="1" spans="1:9">
      <c r="A9" s="5" t="s">
        <v>14</v>
      </c>
      <c r="B9" s="5" t="s">
        <v>18</v>
      </c>
      <c r="C9" s="5">
        <v>29</v>
      </c>
      <c r="D9" s="5">
        <v>18</v>
      </c>
      <c r="E9" s="5">
        <f t="shared" si="4"/>
        <v>72</v>
      </c>
      <c r="F9" s="5">
        <f t="shared" si="0"/>
        <v>2088</v>
      </c>
      <c r="G9" s="5">
        <f t="shared" si="1"/>
        <v>8622</v>
      </c>
      <c r="H9" s="5">
        <f t="shared" si="2"/>
        <v>2505.6</v>
      </c>
      <c r="I9" s="5">
        <f t="shared" si="3"/>
        <v>11127.6</v>
      </c>
    </row>
    <row r="10" s="1" customFormat="1" ht="25.6" customHeight="1" spans="1:9">
      <c r="A10" s="5" t="s">
        <v>14</v>
      </c>
      <c r="B10" s="5" t="s">
        <v>19</v>
      </c>
      <c r="C10" s="5">
        <v>6</v>
      </c>
      <c r="D10" s="5">
        <v>19</v>
      </c>
      <c r="E10" s="5">
        <f t="shared" si="4"/>
        <v>76</v>
      </c>
      <c r="F10" s="5">
        <f t="shared" si="0"/>
        <v>456</v>
      </c>
      <c r="G10" s="5">
        <f t="shared" si="1"/>
        <v>9101</v>
      </c>
      <c r="H10" s="5">
        <f t="shared" si="2"/>
        <v>547.2</v>
      </c>
      <c r="I10" s="5">
        <f t="shared" si="3"/>
        <v>9648.2</v>
      </c>
    </row>
    <row r="11" s="1" customFormat="1" ht="25.6" customHeight="1" spans="1:9">
      <c r="A11" s="5" t="s">
        <v>14</v>
      </c>
      <c r="B11" s="5" t="s">
        <v>20</v>
      </c>
      <c r="C11" s="5">
        <v>10</v>
      </c>
      <c r="D11" s="5">
        <v>19</v>
      </c>
      <c r="E11" s="5">
        <f t="shared" si="4"/>
        <v>76</v>
      </c>
      <c r="F11" s="5">
        <f t="shared" si="0"/>
        <v>760</v>
      </c>
      <c r="G11" s="5">
        <f t="shared" si="1"/>
        <v>9101</v>
      </c>
      <c r="H11" s="5">
        <f t="shared" si="2"/>
        <v>912</v>
      </c>
      <c r="I11" s="5">
        <f t="shared" si="3"/>
        <v>10013</v>
      </c>
    </row>
    <row r="12" s="1" customFormat="1" ht="25.6" customHeight="1" spans="1:9">
      <c r="A12" s="5" t="s">
        <v>14</v>
      </c>
      <c r="B12" s="5" t="s">
        <v>21</v>
      </c>
      <c r="C12" s="5">
        <v>11</v>
      </c>
      <c r="D12" s="5">
        <v>19</v>
      </c>
      <c r="E12" s="5">
        <f t="shared" si="4"/>
        <v>76</v>
      </c>
      <c r="F12" s="5">
        <f t="shared" si="0"/>
        <v>836</v>
      </c>
      <c r="G12" s="5">
        <f t="shared" si="1"/>
        <v>9101</v>
      </c>
      <c r="H12" s="5">
        <f t="shared" si="2"/>
        <v>1003.2</v>
      </c>
      <c r="I12" s="5">
        <f t="shared" si="3"/>
        <v>10104.2</v>
      </c>
    </row>
    <row r="13" s="1" customFormat="1" ht="25.6" customHeight="1" spans="1:9">
      <c r="A13" s="5" t="s">
        <v>14</v>
      </c>
      <c r="B13" s="5" t="s">
        <v>22</v>
      </c>
      <c r="C13" s="5">
        <v>15</v>
      </c>
      <c r="D13" s="5">
        <v>18</v>
      </c>
      <c r="E13" s="5">
        <f t="shared" si="4"/>
        <v>72</v>
      </c>
      <c r="F13" s="5">
        <f t="shared" si="0"/>
        <v>1080</v>
      </c>
      <c r="G13" s="5">
        <f t="shared" si="1"/>
        <v>8622</v>
      </c>
      <c r="H13" s="5">
        <f t="shared" si="2"/>
        <v>1296</v>
      </c>
      <c r="I13" s="5">
        <f t="shared" si="3"/>
        <v>9918</v>
      </c>
    </row>
    <row r="14" s="1" customFormat="1" ht="25.6" customHeight="1" spans="1:9">
      <c r="A14" s="5" t="s">
        <v>14</v>
      </c>
      <c r="B14" s="5" t="s">
        <v>23</v>
      </c>
      <c r="C14" s="5">
        <v>18</v>
      </c>
      <c r="D14" s="5">
        <v>19</v>
      </c>
      <c r="E14" s="5">
        <f t="shared" si="4"/>
        <v>76</v>
      </c>
      <c r="F14" s="5">
        <f t="shared" si="0"/>
        <v>1368</v>
      </c>
      <c r="G14" s="5">
        <f t="shared" si="1"/>
        <v>9101</v>
      </c>
      <c r="H14" s="5">
        <f t="shared" si="2"/>
        <v>1641.6</v>
      </c>
      <c r="I14" s="5">
        <f t="shared" si="3"/>
        <v>10742.6</v>
      </c>
    </row>
    <row r="15" s="1" customFormat="1" ht="25.6" customHeight="1" spans="1:9">
      <c r="A15" s="5" t="s">
        <v>14</v>
      </c>
      <c r="B15" s="5" t="s">
        <v>24</v>
      </c>
      <c r="C15" s="5">
        <v>9</v>
      </c>
      <c r="D15" s="5">
        <v>27</v>
      </c>
      <c r="E15" s="5">
        <v>104</v>
      </c>
      <c r="F15" s="5">
        <v>868</v>
      </c>
      <c r="G15" s="5">
        <f t="shared" si="1"/>
        <v>12933</v>
      </c>
      <c r="H15" s="5">
        <f t="shared" si="2"/>
        <v>1041.6</v>
      </c>
      <c r="I15" s="5">
        <f t="shared" si="3"/>
        <v>13974.6</v>
      </c>
    </row>
    <row r="16" s="1" customFormat="1" ht="32" customHeight="1" spans="1:9">
      <c r="A16" s="5" t="s">
        <v>25</v>
      </c>
      <c r="B16" s="5" t="s">
        <v>26</v>
      </c>
      <c r="C16" s="5">
        <v>15</v>
      </c>
      <c r="D16" s="5">
        <v>19</v>
      </c>
      <c r="E16" s="5">
        <f>D16*4</f>
        <v>76</v>
      </c>
      <c r="F16" s="5">
        <f>E16*C16</f>
        <v>1140</v>
      </c>
      <c r="G16" s="5">
        <f>D16*479</f>
        <v>9101</v>
      </c>
      <c r="H16" s="5">
        <f t="shared" si="2"/>
        <v>1368</v>
      </c>
      <c r="I16" s="5">
        <f t="shared" si="3"/>
        <v>10469</v>
      </c>
    </row>
    <row r="17" s="1" customFormat="1" ht="24" customHeight="1" spans="1:9">
      <c r="A17" s="6" t="s">
        <v>27</v>
      </c>
      <c r="B17" s="6"/>
      <c r="C17" s="5"/>
      <c r="D17" s="5"/>
      <c r="E17" s="7">
        <v>966</v>
      </c>
      <c r="F17" s="7">
        <v>12793</v>
      </c>
      <c r="G17" s="7">
        <v>120708</v>
      </c>
      <c r="H17" s="7">
        <v>15351.6</v>
      </c>
      <c r="I17" s="7">
        <v>136059.6</v>
      </c>
    </row>
    <row r="18" ht="40" customHeight="1" spans="1:1">
      <c r="A18" s="8" t="s">
        <v>28</v>
      </c>
    </row>
  </sheetData>
  <mergeCells count="1">
    <mergeCell ref="A2:I2"/>
  </mergeCells>
  <pageMargins left="0.865972222222222" right="0.786805555555556" top="0.550694444444444" bottom="0.354166666666667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明溪县兴达运输有限公司汽车修理厂</dc:creator>
  <cp:lastModifiedBy>Administrator</cp:lastModifiedBy>
  <dcterms:created xsi:type="dcterms:W3CDTF">2019-09-03T09:13:00Z</dcterms:created>
  <dcterms:modified xsi:type="dcterms:W3CDTF">2025-01-07T00:12:56Z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5DE591CF8C1646CF8DDD21F92EF147C1</vt:lpwstr>
  </property>
</Properties>
</file>