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木材生产计划汇总表 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<sst xmlns="http://schemas.openxmlformats.org/spreadsheetml/2006/main" count="54" uniqueCount="32">
  <si>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明溪县2020年森林采伐限额汇总表</t>
  </si>
  <si>
    <t>单位</t>
  </si>
  <si>
    <t>总量</t>
  </si>
  <si>
    <t>商品林</t>
  </si>
  <si>
    <t>公益林</t>
  </si>
  <si>
    <t>小计</t>
  </si>
  <si>
    <t>主伐</t>
  </si>
  <si>
    <t>抚育采伐</t>
  </si>
  <si>
    <t>低产林改造</t>
  </si>
  <si>
    <t>其他采伐</t>
  </si>
  <si>
    <t>更新采伐</t>
  </si>
  <si>
    <t>低效林改造</t>
  </si>
  <si>
    <t>计</t>
  </si>
  <si>
    <t>天然林</t>
  </si>
  <si>
    <t>明溪县</t>
  </si>
  <si>
    <t>明溪
国有林场</t>
  </si>
  <si>
    <t>企业个私计</t>
  </si>
  <si>
    <t>明溪
恒丰公司</t>
  </si>
  <si>
    <t>明溪
青珩林场</t>
  </si>
  <si>
    <t>集体林计</t>
  </si>
  <si>
    <t>采伐审批控制数</t>
  </si>
  <si>
    <t>夏阳</t>
  </si>
  <si>
    <t>沙溪</t>
  </si>
  <si>
    <t>胡坊</t>
  </si>
  <si>
    <t>瀚仙</t>
  </si>
  <si>
    <t>城关</t>
  </si>
  <si>
    <t>盖洋</t>
  </si>
  <si>
    <t>夏坊</t>
  </si>
  <si>
    <t>枫溪</t>
  </si>
  <si>
    <t>恒通公司</t>
  </si>
  <si>
    <t>附件：</t>
  </si>
  <si>
    <t>限
额
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</si>
</sst>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8"/>
      <name val="宋体"/>
      <family val="0"/>
    </font>
    <font>
      <sz val="8"/>
      <name val="黑体"/>
      <family val="3"/>
    </font>
    <font>
      <sz val="8"/>
      <color indexed="8"/>
      <name val="黑体"/>
      <family val="3"/>
    </font>
    <font>
      <sz val="9"/>
      <color indexed="8"/>
      <name val="黑体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20.25" customHeight="1"/>
  <cols>
    <col min="1" max="1" width="3.75390625" style="1" customWidth="1"/>
    <col min="2" max="2" width="7.50390625" style="1" customWidth="1"/>
    <col min="3" max="3" width="6.00390625" style="1" customWidth="1"/>
    <col min="4" max="4" width="6.50390625" style="1" customWidth="1"/>
    <col min="5" max="5" width="5.50390625" style="1" customWidth="1"/>
    <col min="6" max="6" width="5.875" style="1" customWidth="1"/>
    <col min="7" max="7" width="4.875" style="1" customWidth="1"/>
    <col min="8" max="9" width="5.50390625" style="1" customWidth="1"/>
    <col min="10" max="10" width="5.125" style="1" customWidth="1"/>
    <col min="11" max="11" width="5.375" style="1" customWidth="1"/>
    <col min="12" max="12" width="5.1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5.25390625" style="1" customWidth="1"/>
    <col min="17" max="18" width="5.125" style="1" customWidth="1"/>
    <col min="19" max="19" width="5.25390625" style="1" customWidth="1"/>
    <col min="20" max="20" width="4.625" style="1" customWidth="1"/>
    <col min="21" max="21" width="5.00390625" style="1" customWidth="1"/>
    <col min="22" max="23" width="4.75390625" style="1" customWidth="1"/>
    <col min="24" max="24" width="12.625" style="1" bestFit="1" customWidth="1"/>
    <col min="25" max="25" width="22.75390625" style="1" customWidth="1"/>
    <col min="26" max="27" width="12.625" style="1" bestFit="1" customWidth="1"/>
    <col min="28" max="28" width="11.50390625" style="1" bestFit="1" customWidth="1"/>
    <col min="29" max="16384" width="9.00390625" style="1" customWidth="1"/>
  </cols>
  <sheetData>
    <row r="1" spans="1:2" ht="20.25" customHeight="1">
      <c r="A1" s="14" t="s">
        <v>30</v>
      </c>
      <c r="B1" s="15"/>
    </row>
    <row r="2" spans="1:24" ht="24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2"/>
    </row>
    <row r="3" spans="1:23" ht="20.25" customHeight="1">
      <c r="A3" s="13" t="s">
        <v>1</v>
      </c>
      <c r="B3" s="13"/>
      <c r="C3" s="13" t="s">
        <v>2</v>
      </c>
      <c r="D3" s="17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 t="s">
        <v>4</v>
      </c>
      <c r="O3" s="17"/>
      <c r="P3" s="17"/>
      <c r="Q3" s="17"/>
      <c r="R3" s="17"/>
      <c r="S3" s="17"/>
      <c r="T3" s="17"/>
      <c r="U3" s="17"/>
      <c r="V3" s="17"/>
      <c r="W3" s="17"/>
    </row>
    <row r="4" spans="1:23" ht="22.5" customHeight="1">
      <c r="A4" s="13"/>
      <c r="B4" s="13"/>
      <c r="C4" s="13"/>
      <c r="D4" s="13" t="s">
        <v>5</v>
      </c>
      <c r="E4" s="13"/>
      <c r="F4" s="13" t="s">
        <v>6</v>
      </c>
      <c r="G4" s="13"/>
      <c r="H4" s="13" t="s">
        <v>7</v>
      </c>
      <c r="I4" s="13"/>
      <c r="J4" s="13" t="s">
        <v>8</v>
      </c>
      <c r="K4" s="13"/>
      <c r="L4" s="13" t="s">
        <v>9</v>
      </c>
      <c r="M4" s="13"/>
      <c r="N4" s="13" t="s">
        <v>5</v>
      </c>
      <c r="O4" s="13"/>
      <c r="P4" s="13" t="s">
        <v>10</v>
      </c>
      <c r="Q4" s="13"/>
      <c r="R4" s="13" t="s">
        <v>7</v>
      </c>
      <c r="S4" s="13"/>
      <c r="T4" s="13" t="s">
        <v>11</v>
      </c>
      <c r="U4" s="13"/>
      <c r="V4" s="13" t="s">
        <v>9</v>
      </c>
      <c r="W4" s="13"/>
    </row>
    <row r="5" spans="1:23" ht="20.25" customHeight="1">
      <c r="A5" s="13"/>
      <c r="B5" s="13"/>
      <c r="C5" s="13"/>
      <c r="D5" s="2" t="s">
        <v>12</v>
      </c>
      <c r="E5" s="2" t="s">
        <v>13</v>
      </c>
      <c r="F5" s="2" t="s">
        <v>12</v>
      </c>
      <c r="G5" s="2" t="s">
        <v>13</v>
      </c>
      <c r="H5" s="2" t="s">
        <v>12</v>
      </c>
      <c r="I5" s="2" t="s">
        <v>13</v>
      </c>
      <c r="J5" s="2" t="s">
        <v>12</v>
      </c>
      <c r="K5" s="2" t="s">
        <v>13</v>
      </c>
      <c r="L5" s="2" t="s">
        <v>12</v>
      </c>
      <c r="M5" s="2" t="s">
        <v>13</v>
      </c>
      <c r="N5" s="2" t="s">
        <v>12</v>
      </c>
      <c r="O5" s="2" t="s">
        <v>13</v>
      </c>
      <c r="P5" s="2" t="s">
        <v>12</v>
      </c>
      <c r="Q5" s="2" t="s">
        <v>13</v>
      </c>
      <c r="R5" s="2" t="s">
        <v>12</v>
      </c>
      <c r="S5" s="2" t="s">
        <v>13</v>
      </c>
      <c r="T5" s="2" t="s">
        <v>12</v>
      </c>
      <c r="U5" s="2" t="s">
        <v>13</v>
      </c>
      <c r="V5" s="2" t="s">
        <v>12</v>
      </c>
      <c r="W5" s="2" t="s">
        <v>13</v>
      </c>
    </row>
    <row r="6" spans="1:23" ht="20.25" customHeight="1">
      <c r="A6" s="18" t="s">
        <v>31</v>
      </c>
      <c r="B6" s="3" t="s">
        <v>14</v>
      </c>
      <c r="C6" s="4">
        <f>C7+C8+C11</f>
        <v>439450</v>
      </c>
      <c r="D6" s="4">
        <f aca="true" t="shared" si="0" ref="D6:W6">D7+D8+D11</f>
        <v>384680</v>
      </c>
      <c r="E6" s="4">
        <f t="shared" si="0"/>
        <v>50140</v>
      </c>
      <c r="F6" s="4">
        <f t="shared" si="0"/>
        <v>254870</v>
      </c>
      <c r="G6" s="4">
        <f t="shared" si="0"/>
        <v>0</v>
      </c>
      <c r="H6" s="4">
        <f t="shared" si="0"/>
        <v>57430</v>
      </c>
      <c r="I6" s="4">
        <f t="shared" si="0"/>
        <v>13190</v>
      </c>
      <c r="J6" s="4">
        <f t="shared" si="0"/>
        <v>20850</v>
      </c>
      <c r="K6" s="4">
        <f t="shared" si="0"/>
        <v>1190</v>
      </c>
      <c r="L6" s="4">
        <f t="shared" si="0"/>
        <v>51530</v>
      </c>
      <c r="M6" s="4">
        <f t="shared" si="0"/>
        <v>35760</v>
      </c>
      <c r="N6" s="4">
        <f t="shared" si="0"/>
        <v>54770</v>
      </c>
      <c r="O6" s="4">
        <f t="shared" si="0"/>
        <v>27720</v>
      </c>
      <c r="P6" s="4">
        <f t="shared" si="0"/>
        <v>22100</v>
      </c>
      <c r="Q6" s="4">
        <f t="shared" si="0"/>
        <v>6709.999999999999</v>
      </c>
      <c r="R6" s="4">
        <f t="shared" si="0"/>
        <v>21230</v>
      </c>
      <c r="S6" s="4">
        <f t="shared" si="0"/>
        <v>17120</v>
      </c>
      <c r="T6" s="4">
        <f t="shared" si="0"/>
        <v>6949.999999999999</v>
      </c>
      <c r="U6" s="4">
        <f t="shared" si="0"/>
        <v>450</v>
      </c>
      <c r="V6" s="4">
        <f t="shared" si="0"/>
        <v>4490</v>
      </c>
      <c r="W6" s="4">
        <f t="shared" si="0"/>
        <v>3440</v>
      </c>
    </row>
    <row r="7" spans="1:23" ht="24.75" customHeight="1">
      <c r="A7" s="13"/>
      <c r="B7" s="2" t="s">
        <v>15</v>
      </c>
      <c r="C7" s="5">
        <v>35000</v>
      </c>
      <c r="D7" s="6">
        <v>34700</v>
      </c>
      <c r="E7" s="6">
        <v>600</v>
      </c>
      <c r="F7" s="6">
        <v>30000</v>
      </c>
      <c r="G7" s="6">
        <v>0</v>
      </c>
      <c r="H7" s="6">
        <v>3500</v>
      </c>
      <c r="I7" s="6">
        <v>200</v>
      </c>
      <c r="J7" s="6">
        <v>0</v>
      </c>
      <c r="K7" s="6">
        <v>0</v>
      </c>
      <c r="L7" s="6">
        <v>1200</v>
      </c>
      <c r="M7" s="6">
        <v>400</v>
      </c>
      <c r="N7" s="6">
        <v>300</v>
      </c>
      <c r="O7" s="6">
        <v>0</v>
      </c>
      <c r="P7" s="6">
        <v>300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</row>
    <row r="8" spans="1:23" ht="20.25" customHeight="1">
      <c r="A8" s="13"/>
      <c r="B8" s="2" t="s">
        <v>16</v>
      </c>
      <c r="C8" s="5">
        <f>C9+C10</f>
        <v>148120</v>
      </c>
      <c r="D8" s="5">
        <f aca="true" t="shared" si="1" ref="D8:W8">D9+D10</f>
        <v>142040</v>
      </c>
      <c r="E8" s="5">
        <f t="shared" si="1"/>
        <v>13210</v>
      </c>
      <c r="F8" s="5">
        <f t="shared" si="1"/>
        <v>93090</v>
      </c>
      <c r="G8" s="5">
        <f t="shared" si="1"/>
        <v>0</v>
      </c>
      <c r="H8" s="5">
        <f t="shared" si="1"/>
        <v>29480</v>
      </c>
      <c r="I8" s="5">
        <f t="shared" si="1"/>
        <v>6170</v>
      </c>
      <c r="J8" s="5">
        <f t="shared" si="1"/>
        <v>10400</v>
      </c>
      <c r="K8" s="5">
        <f t="shared" si="1"/>
        <v>470</v>
      </c>
      <c r="L8" s="5">
        <f t="shared" si="1"/>
        <v>9070</v>
      </c>
      <c r="M8" s="5">
        <f t="shared" si="1"/>
        <v>6570</v>
      </c>
      <c r="N8" s="5">
        <f t="shared" si="1"/>
        <v>6080</v>
      </c>
      <c r="O8" s="5">
        <f t="shared" si="1"/>
        <v>3440.0000000000005</v>
      </c>
      <c r="P8" s="5">
        <f t="shared" si="1"/>
        <v>3130</v>
      </c>
      <c r="Q8" s="5">
        <f t="shared" si="1"/>
        <v>1030</v>
      </c>
      <c r="R8" s="5">
        <f t="shared" si="1"/>
        <v>2460</v>
      </c>
      <c r="S8" s="5">
        <f t="shared" si="1"/>
        <v>2120</v>
      </c>
      <c r="T8" s="5">
        <f t="shared" si="1"/>
        <v>0</v>
      </c>
      <c r="U8" s="5">
        <f t="shared" si="1"/>
        <v>0</v>
      </c>
      <c r="V8" s="5">
        <f t="shared" si="1"/>
        <v>490</v>
      </c>
      <c r="W8" s="5">
        <f t="shared" si="1"/>
        <v>290</v>
      </c>
    </row>
    <row r="9" spans="1:23" ht="24.75" customHeight="1">
      <c r="A9" s="13"/>
      <c r="B9" s="2" t="s">
        <v>17</v>
      </c>
      <c r="C9" s="5">
        <v>98760</v>
      </c>
      <c r="D9" s="6">
        <v>92760</v>
      </c>
      <c r="E9" s="6">
        <v>12850</v>
      </c>
      <c r="F9" s="6">
        <v>57200</v>
      </c>
      <c r="G9" s="6">
        <v>0</v>
      </c>
      <c r="H9" s="6">
        <v>20700</v>
      </c>
      <c r="I9" s="6">
        <v>5910</v>
      </c>
      <c r="J9" s="6">
        <v>5920</v>
      </c>
      <c r="K9" s="6">
        <v>410</v>
      </c>
      <c r="L9" s="6">
        <v>8940</v>
      </c>
      <c r="M9" s="6">
        <v>6530</v>
      </c>
      <c r="N9" s="6">
        <v>6000</v>
      </c>
      <c r="O9" s="6">
        <v>3410.0000000000005</v>
      </c>
      <c r="P9" s="6">
        <v>3050</v>
      </c>
      <c r="Q9" s="6">
        <v>1000</v>
      </c>
      <c r="R9" s="6">
        <v>2460</v>
      </c>
      <c r="S9" s="6">
        <v>2120</v>
      </c>
      <c r="T9" s="6">
        <v>0</v>
      </c>
      <c r="U9" s="6">
        <v>0</v>
      </c>
      <c r="V9" s="6">
        <v>490</v>
      </c>
      <c r="W9" s="6">
        <v>290</v>
      </c>
    </row>
    <row r="10" spans="1:23" ht="24" customHeight="1">
      <c r="A10" s="13"/>
      <c r="B10" s="2" t="s">
        <v>18</v>
      </c>
      <c r="C10" s="5">
        <v>49360</v>
      </c>
      <c r="D10" s="6">
        <v>49280</v>
      </c>
      <c r="E10" s="6">
        <v>360</v>
      </c>
      <c r="F10" s="6">
        <v>35890</v>
      </c>
      <c r="G10" s="6">
        <v>0</v>
      </c>
      <c r="H10" s="6">
        <v>8780</v>
      </c>
      <c r="I10" s="6">
        <v>260</v>
      </c>
      <c r="J10" s="6">
        <v>4480</v>
      </c>
      <c r="K10" s="6">
        <v>60</v>
      </c>
      <c r="L10" s="6">
        <v>130</v>
      </c>
      <c r="M10" s="6">
        <v>40</v>
      </c>
      <c r="N10" s="6">
        <v>80</v>
      </c>
      <c r="O10" s="6">
        <v>30</v>
      </c>
      <c r="P10" s="6">
        <v>80</v>
      </c>
      <c r="Q10" s="6">
        <v>30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  <row r="11" spans="1:23" ht="20.25" customHeight="1">
      <c r="A11" s="13"/>
      <c r="B11" s="2" t="s">
        <v>19</v>
      </c>
      <c r="C11" s="5">
        <v>256330</v>
      </c>
      <c r="D11" s="6">
        <v>207940</v>
      </c>
      <c r="E11" s="6">
        <v>36330</v>
      </c>
      <c r="F11" s="6">
        <v>131780</v>
      </c>
      <c r="G11" s="6">
        <v>0</v>
      </c>
      <c r="H11" s="6">
        <v>24450</v>
      </c>
      <c r="I11" s="6">
        <v>6820.000000000001</v>
      </c>
      <c r="J11" s="6">
        <v>10450</v>
      </c>
      <c r="K11" s="6">
        <v>720</v>
      </c>
      <c r="L11" s="6">
        <v>41260</v>
      </c>
      <c r="M11" s="6">
        <v>28790</v>
      </c>
      <c r="N11" s="6">
        <v>48390</v>
      </c>
      <c r="O11" s="6">
        <v>24280</v>
      </c>
      <c r="P11" s="6">
        <v>18670</v>
      </c>
      <c r="Q11" s="6">
        <v>5679.999999999999</v>
      </c>
      <c r="R11" s="6">
        <v>18770</v>
      </c>
      <c r="S11" s="6">
        <v>15000</v>
      </c>
      <c r="T11" s="6">
        <v>6949.999999999999</v>
      </c>
      <c r="U11" s="6">
        <v>450</v>
      </c>
      <c r="V11" s="6">
        <v>4000</v>
      </c>
      <c r="W11" s="6">
        <v>3150</v>
      </c>
    </row>
    <row r="12" spans="1:23" ht="20.25" customHeight="1">
      <c r="A12" s="13" t="s">
        <v>20</v>
      </c>
      <c r="B12" s="2" t="s">
        <v>19</v>
      </c>
      <c r="C12" s="7">
        <f>D12+N12</f>
        <v>205064</v>
      </c>
      <c r="D12" s="8">
        <f>F12+H12+J12+L12</f>
        <v>166352</v>
      </c>
      <c r="E12" s="8">
        <f aca="true" t="shared" si="2" ref="E12:E21">G12+I12+K12+M12</f>
        <v>29064</v>
      </c>
      <c r="F12" s="8">
        <f aca="true" t="shared" si="3" ref="F12:M12">F11*0.8</f>
        <v>105424</v>
      </c>
      <c r="G12" s="8">
        <f t="shared" si="3"/>
        <v>0</v>
      </c>
      <c r="H12" s="8">
        <f t="shared" si="3"/>
        <v>19560</v>
      </c>
      <c r="I12" s="8">
        <f t="shared" si="3"/>
        <v>5456.000000000001</v>
      </c>
      <c r="J12" s="8">
        <f t="shared" si="3"/>
        <v>8360</v>
      </c>
      <c r="K12" s="8">
        <f t="shared" si="3"/>
        <v>576</v>
      </c>
      <c r="L12" s="8">
        <f t="shared" si="3"/>
        <v>33008</v>
      </c>
      <c r="M12" s="8">
        <f t="shared" si="3"/>
        <v>23032</v>
      </c>
      <c r="N12" s="11">
        <f aca="true" t="shared" si="4" ref="N12:N21">P12+R12+T12+V12</f>
        <v>38712</v>
      </c>
      <c r="O12" s="11">
        <f aca="true" t="shared" si="5" ref="O12:O21">Q12+S12+U12+W12</f>
        <v>19424</v>
      </c>
      <c r="P12" s="8">
        <f>P11*0.8</f>
        <v>14936</v>
      </c>
      <c r="Q12" s="8">
        <f>Q11*0.8</f>
        <v>4543.999999999999</v>
      </c>
      <c r="R12" s="8">
        <f>R11*0.8</f>
        <v>15016</v>
      </c>
      <c r="S12" s="8">
        <f>S11*0.8</f>
        <v>12000</v>
      </c>
      <c r="T12" s="8">
        <f>T11*0.8</f>
        <v>5560</v>
      </c>
      <c r="U12" s="8">
        <v>360</v>
      </c>
      <c r="V12" s="8">
        <f>V11*0.8</f>
        <v>3200</v>
      </c>
      <c r="W12" s="8">
        <f>W11*0.8</f>
        <v>2520</v>
      </c>
    </row>
    <row r="13" spans="1:23" ht="20.25" customHeight="1">
      <c r="A13" s="13"/>
      <c r="B13" s="9" t="s">
        <v>21</v>
      </c>
      <c r="C13" s="10">
        <f>D13+N13</f>
        <v>52292</v>
      </c>
      <c r="D13" s="10">
        <f>F13+G13+H13+J13+L13</f>
        <v>42420</v>
      </c>
      <c r="E13" s="10">
        <f t="shared" si="2"/>
        <v>7411</v>
      </c>
      <c r="F13" s="10">
        <v>26883</v>
      </c>
      <c r="G13" s="10">
        <v>0</v>
      </c>
      <c r="H13" s="10">
        <v>4988</v>
      </c>
      <c r="I13" s="10">
        <v>1391</v>
      </c>
      <c r="J13" s="10">
        <v>2132</v>
      </c>
      <c r="K13" s="10">
        <v>147</v>
      </c>
      <c r="L13" s="10">
        <v>8417</v>
      </c>
      <c r="M13" s="10">
        <v>5873</v>
      </c>
      <c r="N13" s="10">
        <f t="shared" si="4"/>
        <v>9872</v>
      </c>
      <c r="O13" s="10">
        <f t="shared" si="5"/>
        <v>4954</v>
      </c>
      <c r="P13" s="10">
        <v>3809</v>
      </c>
      <c r="Q13" s="10">
        <v>1159</v>
      </c>
      <c r="R13" s="10">
        <v>3829</v>
      </c>
      <c r="S13" s="10">
        <v>3060</v>
      </c>
      <c r="T13" s="10">
        <v>1418</v>
      </c>
      <c r="U13" s="10">
        <v>92</v>
      </c>
      <c r="V13" s="10">
        <v>816</v>
      </c>
      <c r="W13" s="10">
        <v>643</v>
      </c>
    </row>
    <row r="14" spans="1:23" ht="20.25" customHeight="1">
      <c r="A14" s="13"/>
      <c r="B14" s="9" t="s">
        <v>22</v>
      </c>
      <c r="C14" s="10">
        <f aca="true" t="shared" si="6" ref="C14:C21">D14+N14</f>
        <v>21057</v>
      </c>
      <c r="D14" s="10">
        <f>F14+G14+H14+J14+L14</f>
        <v>17341</v>
      </c>
      <c r="E14" s="10">
        <f t="shared" si="2"/>
        <v>2790</v>
      </c>
      <c r="F14" s="10">
        <v>11491</v>
      </c>
      <c r="G14" s="10">
        <v>0</v>
      </c>
      <c r="H14" s="10">
        <v>1878</v>
      </c>
      <c r="I14" s="10">
        <v>524</v>
      </c>
      <c r="J14" s="10">
        <v>803</v>
      </c>
      <c r="K14" s="10">
        <v>55</v>
      </c>
      <c r="L14" s="10">
        <v>3169</v>
      </c>
      <c r="M14" s="10">
        <v>2211</v>
      </c>
      <c r="N14" s="10">
        <f t="shared" si="4"/>
        <v>3716</v>
      </c>
      <c r="O14" s="10">
        <f t="shared" si="5"/>
        <v>1865</v>
      </c>
      <c r="P14" s="10">
        <v>1434</v>
      </c>
      <c r="Q14" s="10">
        <v>436</v>
      </c>
      <c r="R14" s="10">
        <v>1441</v>
      </c>
      <c r="S14" s="10">
        <v>1152</v>
      </c>
      <c r="T14" s="10">
        <v>534</v>
      </c>
      <c r="U14" s="10">
        <v>35</v>
      </c>
      <c r="V14" s="10">
        <v>307</v>
      </c>
      <c r="W14" s="10">
        <v>242</v>
      </c>
    </row>
    <row r="15" spans="1:23" ht="20.25" customHeight="1">
      <c r="A15" s="13"/>
      <c r="B15" s="9" t="s">
        <v>23</v>
      </c>
      <c r="C15" s="10">
        <f t="shared" si="6"/>
        <v>30414</v>
      </c>
      <c r="D15" s="10">
        <f aca="true" t="shared" si="7" ref="D15:D21">F15+G15+H15+J15+L15</f>
        <v>24414</v>
      </c>
      <c r="E15" s="10">
        <f t="shared" si="2"/>
        <v>4505</v>
      </c>
      <c r="F15" s="10">
        <v>14970</v>
      </c>
      <c r="G15" s="10">
        <v>0</v>
      </c>
      <c r="H15" s="10">
        <v>3032</v>
      </c>
      <c r="I15" s="10">
        <v>846</v>
      </c>
      <c r="J15" s="10">
        <v>1296</v>
      </c>
      <c r="K15" s="10">
        <v>89</v>
      </c>
      <c r="L15" s="10">
        <v>5116</v>
      </c>
      <c r="M15" s="10">
        <v>3570</v>
      </c>
      <c r="N15" s="10">
        <f t="shared" si="4"/>
        <v>6000</v>
      </c>
      <c r="O15" s="10">
        <f t="shared" si="5"/>
        <v>3011</v>
      </c>
      <c r="P15" s="10">
        <v>2315</v>
      </c>
      <c r="Q15" s="10">
        <v>704</v>
      </c>
      <c r="R15" s="10">
        <v>2327</v>
      </c>
      <c r="S15" s="10">
        <v>1860</v>
      </c>
      <c r="T15" s="10">
        <v>862</v>
      </c>
      <c r="U15" s="10">
        <v>56</v>
      </c>
      <c r="V15" s="10">
        <v>496</v>
      </c>
      <c r="W15" s="10">
        <v>391</v>
      </c>
    </row>
    <row r="16" spans="1:23" ht="20.25" customHeight="1">
      <c r="A16" s="13"/>
      <c r="B16" s="9" t="s">
        <v>24</v>
      </c>
      <c r="C16" s="10">
        <f t="shared" si="6"/>
        <v>22762</v>
      </c>
      <c r="D16" s="10">
        <f t="shared" si="7"/>
        <v>18465</v>
      </c>
      <c r="E16" s="10">
        <f t="shared" si="2"/>
        <v>3227</v>
      </c>
      <c r="F16" s="10">
        <v>11702</v>
      </c>
      <c r="G16" s="10">
        <v>0</v>
      </c>
      <c r="H16" s="10">
        <v>2171</v>
      </c>
      <c r="I16" s="10">
        <v>606</v>
      </c>
      <c r="J16" s="10">
        <v>928</v>
      </c>
      <c r="K16" s="10">
        <v>64</v>
      </c>
      <c r="L16" s="10">
        <v>3664</v>
      </c>
      <c r="M16" s="10">
        <v>2557</v>
      </c>
      <c r="N16" s="10">
        <f t="shared" si="4"/>
        <v>4297</v>
      </c>
      <c r="O16" s="10">
        <f t="shared" si="5"/>
        <v>2157</v>
      </c>
      <c r="P16" s="10">
        <v>1658</v>
      </c>
      <c r="Q16" s="10">
        <v>505</v>
      </c>
      <c r="R16" s="10">
        <v>1667</v>
      </c>
      <c r="S16" s="10">
        <v>1332</v>
      </c>
      <c r="T16" s="10">
        <v>617</v>
      </c>
      <c r="U16" s="10">
        <v>40</v>
      </c>
      <c r="V16" s="10">
        <v>355</v>
      </c>
      <c r="W16" s="10">
        <v>280</v>
      </c>
    </row>
    <row r="17" spans="1:23" ht="20.25" customHeight="1">
      <c r="A17" s="13"/>
      <c r="B17" s="9" t="s">
        <v>25</v>
      </c>
      <c r="C17" s="10">
        <f t="shared" si="6"/>
        <v>19072</v>
      </c>
      <c r="D17" s="10">
        <f t="shared" si="7"/>
        <v>15471</v>
      </c>
      <c r="E17" s="10">
        <f t="shared" si="2"/>
        <v>2703</v>
      </c>
      <c r="F17" s="10">
        <v>9805</v>
      </c>
      <c r="G17" s="10">
        <v>0</v>
      </c>
      <c r="H17" s="10">
        <v>1819</v>
      </c>
      <c r="I17" s="10">
        <v>507</v>
      </c>
      <c r="J17" s="10">
        <v>777</v>
      </c>
      <c r="K17" s="10">
        <v>54</v>
      </c>
      <c r="L17" s="10">
        <v>3070</v>
      </c>
      <c r="M17" s="10">
        <v>2142</v>
      </c>
      <c r="N17" s="10">
        <f t="shared" si="4"/>
        <v>3601</v>
      </c>
      <c r="O17" s="10">
        <f t="shared" si="5"/>
        <v>1805</v>
      </c>
      <c r="P17" s="10">
        <v>1389</v>
      </c>
      <c r="Q17" s="10">
        <v>422</v>
      </c>
      <c r="R17" s="10">
        <v>1397</v>
      </c>
      <c r="S17" s="10">
        <v>1116</v>
      </c>
      <c r="T17" s="10">
        <v>517</v>
      </c>
      <c r="U17" s="10">
        <v>33</v>
      </c>
      <c r="V17" s="10">
        <v>298</v>
      </c>
      <c r="W17" s="10">
        <v>234</v>
      </c>
    </row>
    <row r="18" spans="1:23" ht="20.25" customHeight="1">
      <c r="A18" s="13"/>
      <c r="B18" s="9" t="s">
        <v>26</v>
      </c>
      <c r="C18" s="10">
        <f t="shared" si="6"/>
        <v>25857</v>
      </c>
      <c r="D18" s="10">
        <f t="shared" si="7"/>
        <v>20631</v>
      </c>
      <c r="E18" s="10">
        <f t="shared" si="2"/>
        <v>3924</v>
      </c>
      <c r="F18" s="10">
        <v>12405</v>
      </c>
      <c r="G18" s="10">
        <v>0</v>
      </c>
      <c r="H18" s="10">
        <v>2641</v>
      </c>
      <c r="I18" s="10">
        <v>737</v>
      </c>
      <c r="J18" s="10">
        <v>1129</v>
      </c>
      <c r="K18" s="10">
        <v>78</v>
      </c>
      <c r="L18" s="10">
        <v>4456</v>
      </c>
      <c r="M18" s="10">
        <v>3109</v>
      </c>
      <c r="N18" s="10">
        <f t="shared" si="4"/>
        <v>5226</v>
      </c>
      <c r="O18" s="10">
        <f t="shared" si="5"/>
        <v>2623</v>
      </c>
      <c r="P18" s="10">
        <v>2016</v>
      </c>
      <c r="Q18" s="10">
        <v>614</v>
      </c>
      <c r="R18" s="10">
        <v>2027</v>
      </c>
      <c r="S18" s="10">
        <v>1620</v>
      </c>
      <c r="T18" s="10">
        <v>751</v>
      </c>
      <c r="U18" s="10">
        <v>49</v>
      </c>
      <c r="V18" s="10">
        <v>432</v>
      </c>
      <c r="W18" s="10">
        <v>340</v>
      </c>
    </row>
    <row r="19" spans="1:23" ht="20.25" customHeight="1">
      <c r="A19" s="13"/>
      <c r="B19" s="9" t="s">
        <v>27</v>
      </c>
      <c r="C19" s="10">
        <f t="shared" si="6"/>
        <v>19278</v>
      </c>
      <c r="D19" s="10">
        <f t="shared" si="7"/>
        <v>15639</v>
      </c>
      <c r="E19" s="10">
        <f t="shared" si="2"/>
        <v>2732</v>
      </c>
      <c r="F19" s="10">
        <v>9911</v>
      </c>
      <c r="G19" s="10">
        <v>0</v>
      </c>
      <c r="H19" s="10">
        <v>1839</v>
      </c>
      <c r="I19" s="10">
        <v>513</v>
      </c>
      <c r="J19" s="10">
        <v>786</v>
      </c>
      <c r="K19" s="10">
        <v>54</v>
      </c>
      <c r="L19" s="10">
        <v>3103</v>
      </c>
      <c r="M19" s="10">
        <v>2165</v>
      </c>
      <c r="N19" s="10">
        <f t="shared" si="4"/>
        <v>3639</v>
      </c>
      <c r="O19" s="10">
        <f t="shared" si="5"/>
        <v>1826</v>
      </c>
      <c r="P19" s="10">
        <v>1404</v>
      </c>
      <c r="Q19" s="10">
        <v>427</v>
      </c>
      <c r="R19" s="10">
        <v>1411</v>
      </c>
      <c r="S19" s="10">
        <v>1128</v>
      </c>
      <c r="T19" s="10">
        <v>523</v>
      </c>
      <c r="U19" s="10">
        <v>34</v>
      </c>
      <c r="V19" s="10">
        <v>301</v>
      </c>
      <c r="W19" s="10">
        <v>237</v>
      </c>
    </row>
    <row r="20" spans="1:23" ht="20.25" customHeight="1">
      <c r="A20" s="13"/>
      <c r="B20" s="9" t="s">
        <v>28</v>
      </c>
      <c r="C20" s="10">
        <f t="shared" si="6"/>
        <v>6356</v>
      </c>
      <c r="D20" s="10">
        <f t="shared" si="7"/>
        <v>5156</v>
      </c>
      <c r="E20" s="10">
        <f t="shared" si="2"/>
        <v>901</v>
      </c>
      <c r="F20" s="10">
        <v>3268</v>
      </c>
      <c r="G20" s="10">
        <v>0</v>
      </c>
      <c r="H20" s="10">
        <v>606</v>
      </c>
      <c r="I20" s="10">
        <v>169</v>
      </c>
      <c r="J20" s="10">
        <v>259</v>
      </c>
      <c r="K20" s="10">
        <v>18</v>
      </c>
      <c r="L20" s="10">
        <v>1023</v>
      </c>
      <c r="M20" s="10">
        <v>714</v>
      </c>
      <c r="N20" s="10">
        <f t="shared" si="4"/>
        <v>1200</v>
      </c>
      <c r="O20" s="10">
        <f t="shared" si="5"/>
        <v>602</v>
      </c>
      <c r="P20" s="10">
        <v>463</v>
      </c>
      <c r="Q20" s="10">
        <v>141</v>
      </c>
      <c r="R20" s="10">
        <v>466</v>
      </c>
      <c r="S20" s="10">
        <v>372</v>
      </c>
      <c r="T20" s="10">
        <v>172</v>
      </c>
      <c r="U20" s="10">
        <v>11</v>
      </c>
      <c r="V20" s="10">
        <v>99</v>
      </c>
      <c r="W20" s="10">
        <v>78</v>
      </c>
    </row>
    <row r="21" spans="1:23" ht="20.25" customHeight="1">
      <c r="A21" s="13"/>
      <c r="B21" s="9" t="s">
        <v>29</v>
      </c>
      <c r="C21" s="10">
        <f t="shared" si="6"/>
        <v>7976</v>
      </c>
      <c r="D21" s="10">
        <f t="shared" si="7"/>
        <v>6815</v>
      </c>
      <c r="E21" s="10">
        <f t="shared" si="2"/>
        <v>871</v>
      </c>
      <c r="F21" s="10">
        <v>4989</v>
      </c>
      <c r="G21" s="10">
        <v>0</v>
      </c>
      <c r="H21" s="10">
        <v>586</v>
      </c>
      <c r="I21" s="10">
        <v>163</v>
      </c>
      <c r="J21" s="10">
        <v>250</v>
      </c>
      <c r="K21" s="10">
        <v>17</v>
      </c>
      <c r="L21" s="10">
        <v>990</v>
      </c>
      <c r="M21" s="10">
        <v>691</v>
      </c>
      <c r="N21" s="10">
        <f t="shared" si="4"/>
        <v>1161</v>
      </c>
      <c r="O21" s="10">
        <f t="shared" si="5"/>
        <v>581</v>
      </c>
      <c r="P21" s="10">
        <v>448</v>
      </c>
      <c r="Q21" s="10">
        <v>136</v>
      </c>
      <c r="R21" s="10">
        <v>451</v>
      </c>
      <c r="S21" s="10">
        <v>360</v>
      </c>
      <c r="T21" s="10">
        <v>166</v>
      </c>
      <c r="U21" s="10">
        <v>10</v>
      </c>
      <c r="V21" s="10">
        <v>96</v>
      </c>
      <c r="W21" s="10">
        <v>75</v>
      </c>
    </row>
  </sheetData>
  <sheetProtection/>
  <mergeCells count="18">
    <mergeCell ref="P4:Q4"/>
    <mergeCell ref="R4:S4"/>
    <mergeCell ref="T4:U4"/>
    <mergeCell ref="V4:W4"/>
    <mergeCell ref="A6:A11"/>
    <mergeCell ref="A12:A21"/>
    <mergeCell ref="C3:C5"/>
    <mergeCell ref="A3:B5"/>
    <mergeCell ref="A1:B1"/>
    <mergeCell ref="A2:W2"/>
    <mergeCell ref="D3:M3"/>
    <mergeCell ref="N3:W3"/>
    <mergeCell ref="D4:E4"/>
    <mergeCell ref="F4:G4"/>
    <mergeCell ref="H4:I4"/>
    <mergeCell ref="J4:K4"/>
    <mergeCell ref="L4:M4"/>
    <mergeCell ref="N4:O4"/>
  </mergeCells>
  <printOptions/>
  <pageMargins left="0.7480314960629921" right="0.6" top="0.85" bottom="0.7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wangying</dc:creator>
  <cp:keywords/>
  <dc:description/>
  <cp:lastModifiedBy>Administrator</cp:lastModifiedBy>
  <cp:lastPrinted>2019-11-04T03:47:15Z</cp:lastPrinted>
  <dcterms:created xsi:type="dcterms:W3CDTF">2004-02-24T02:30:38Z</dcterms:created>
  <dcterms:modified xsi:type="dcterms:W3CDTF">2019-11-04T03:47:18Z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11</vt:lpwstr>
  </property>
</Properties>
</file>